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65" documentId="13_ncr:1_{F6CB121F-512D-4AA6-A0C1-0FB36C537598}" xr6:coauthVersionLast="47" xr6:coauthVersionMax="47" xr10:uidLastSave="{FA0F7B2F-2F59-4059-9039-9C744FEB8C9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I2" i="6"/>
  <c r="I3" i="6"/>
  <c r="I4" i="6"/>
  <c r="I5" i="6"/>
  <c r="I6" i="6"/>
  <c r="I7" i="6"/>
  <c r="I8" i="6"/>
  <c r="I9" i="6"/>
  <c r="I10" i="6"/>
  <c r="I11" i="6"/>
  <c r="I12" i="6"/>
  <c r="I13" i="6"/>
  <c r="I14" i="6"/>
  <c r="I15" i="6"/>
  <c r="I16" i="6"/>
  <c r="I17" i="6"/>
  <c r="I18" i="6"/>
  <c r="I19" i="6"/>
  <c r="I20" i="6"/>
  <c r="I21" i="6"/>
  <c r="I22" i="6"/>
  <c r="I23" i="6"/>
  <c r="I24" i="6"/>
  <c r="I25" i="6"/>
  <c r="I26" i="6"/>
  <c r="I27" i="6"/>
  <c r="G2" i="6"/>
  <c r="G3" i="6"/>
  <c r="G4" i="6"/>
  <c r="G5" i="6"/>
  <c r="G6" i="6"/>
  <c r="G7" i="6"/>
  <c r="G8" i="6"/>
  <c r="G9" i="6"/>
  <c r="G10" i="6"/>
  <c r="G11" i="6"/>
  <c r="G12" i="6"/>
  <c r="G13" i="6"/>
  <c r="G14" i="6"/>
  <c r="G15" i="6"/>
  <c r="G16" i="6"/>
  <c r="G17" i="6"/>
  <c r="G18" i="6"/>
  <c r="G19" i="6"/>
  <c r="G20" i="6"/>
  <c r="G21" i="6"/>
  <c r="G22" i="6"/>
  <c r="G23" i="6"/>
  <c r="G24" i="6"/>
  <c r="G25" i="6"/>
  <c r="G26" i="6"/>
  <c r="G27" i="6"/>
  <c r="B2" i="6"/>
  <c r="B3" i="6"/>
  <c r="B4" i="6"/>
  <c r="B5" i="6"/>
  <c r="B6" i="6"/>
  <c r="B7" i="6"/>
  <c r="B8" i="6"/>
  <c r="B9" i="6"/>
  <c r="B10" i="6"/>
  <c r="B11" i="6"/>
  <c r="B12" i="6"/>
  <c r="B13" i="6"/>
  <c r="B14" i="6"/>
  <c r="B15" i="6"/>
  <c r="B16" i="6"/>
  <c r="B17" i="6"/>
  <c r="B18" i="6"/>
  <c r="B19" i="6"/>
  <c r="B20" i="6"/>
  <c r="B21" i="6"/>
  <c r="B22" i="6"/>
  <c r="B23" i="6"/>
  <c r="B24" i="6"/>
  <c r="B25" i="6"/>
  <c r="B26" i="6"/>
  <c r="B27" i="6"/>
  <c r="J2" i="6"/>
  <c r="J3" i="6"/>
  <c r="J4" i="6"/>
  <c r="J5" i="6"/>
  <c r="J6" i="6"/>
  <c r="J7" i="6"/>
  <c r="J8" i="6"/>
  <c r="J9" i="6"/>
  <c r="J10" i="6"/>
  <c r="J11" i="6"/>
  <c r="J12" i="6"/>
  <c r="J13" i="6"/>
  <c r="J14" i="6"/>
  <c r="J15" i="6"/>
  <c r="J16" i="6"/>
  <c r="J17" i="6"/>
  <c r="J18" i="6"/>
  <c r="J19" i="6"/>
  <c r="J20" i="6"/>
  <c r="J21" i="6"/>
  <c r="J22" i="6"/>
  <c r="J23" i="6"/>
  <c r="J24" i="6"/>
  <c r="J25" i="6"/>
  <c r="J26" i="6"/>
  <c r="J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<sst xmlns="http://schemas.openxmlformats.org/spreadsheetml/2006/main" count="180278" uniqueCount="39124">
  <si>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</si>
  <si>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</si>
  <si>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</si>
  <si>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</si>
  <si>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</si>
  <si>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</si>
  <si>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</si>
  <si>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</si>
  <si>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</si>
  <si>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</si>
  <si>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</si>
  <si>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</si>
  <si>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</si>
  <si>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</si>
  <si>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</si>
  <si>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</si>
  <si>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</si>
  <si>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</si>
  <si>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</si>
  <si>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</si>
  <si>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</si>
  <si>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</si>
  <si>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</si>
  <si>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</si>
  <si>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</si>
  <si>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</si>
  <si>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</si>
  <si>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</si>
  <si>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</si>
  <si>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</si>
  <si>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</si>
  <si>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</si>
  <si>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</si>
  <si>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</si>
  <si>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</si>
  <si>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</si>
  <si>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</si>
  <si>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</si>
  <si>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</si>
  <si>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</si>
  <si>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</si>
  <si>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</si>
  <si>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</si>
  <si>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</si>
  <si>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</si>
  <si>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</si>
  <si>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</si>
  <si>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</si>
  <si>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</si>
  <si>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</si>
  <si>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</si>
  <si>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</si>
  <si>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</si>
  <si>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</si>
  <si>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</si>
  <si>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</si>
  <si>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</si>
  <si>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</si>
  <si>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</si>
  <si>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</si>
  <si>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</si>
  <si>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</si>
  <si>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</si>
  <si>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</si>
  <si>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</si>
  <si>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</si>
  <si>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</si>
  <si>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</si>
  <si>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</si>
  <si>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</si>
  <si>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</si>
  <si>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</si>
  <si>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</si>
  <si>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</si>
  <si>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</si>
  <si>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</si>
  <si>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</si>
  <si>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</si>
  <si>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</si>
  <si>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</si>
  <si>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</si>
  <si>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</si>
  <si>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</si>
  <si>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</si>
  <si>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</si>
  <si>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</si>
  <si>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</si>
  <si>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</si>
  <si>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</si>
  <si>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</si>
  <si>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</si>
  <si>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</si>
  <si>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</si>
  <si>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</si>
  <si>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</si>
  <si>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</si>
  <si>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</si>
  <si>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</si>
  <si>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</si>
  <si>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</si>
  <si>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</si>
  <si>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</si>
  <si>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</si>
  <si>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</si>
  <si>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</si>
  <si>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</si>
  <si>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</si>
  <si>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</si>
  <si>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</si>
  <si>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</si>
  <si>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</si>
  <si>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</si>
  <si>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</si>
  <si>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</si>
  <si>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</si>
  <si>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</si>
  <si>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</si>
  <si>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</si>
  <si>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</si>
  <si>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</si>
  <si>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</si>
  <si>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</si>
  <si>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</si>
  <si>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</si>
  <si>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</si>
  <si>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</si>
  <si>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</si>
  <si>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</si>
  <si>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</si>
  <si>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</si>
  <si>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</si>
  <si>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</si>
  <si>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</si>
  <si>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</si>
  <si>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</si>
  <si>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</si>
  <si>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</si>
  <si>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</si>
  <si>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</si>
  <si>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</si>
  <si>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</si>
  <si>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</si>
  <si>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</si>
  <si>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</si>
  <si>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</si>
  <si>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</si>
  <si>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</si>
  <si>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</si>
  <si>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</si>
  <si>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</si>
  <si>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</si>
  <si>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</si>
  <si>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</si>
  <si>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</si>
  <si>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</si>
  <si>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</si>
  <si>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</si>
  <si>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</si>
  <si>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</si>
  <si>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</si>
  <si>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</si>
  <si>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</si>
  <si>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</si>
  <si>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</si>
  <si>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</si>
  <si>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</si>
  <si>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</si>
  <si>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</si>
  <si>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</si>
  <si>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</si>
  <si>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</si>
  <si>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</si>
  <si>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</si>
  <si>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</si>
  <si>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</si>
  <si>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</si>
  <si>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</si>
  <si>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</si>
  <si>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</si>
  <si>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</si>
  <si>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</si>
  <si>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</si>
  <si>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</si>
  <si>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</si>
  <si>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</si>
  <si>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</si>
  <si>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</si>
  <si>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</si>
  <si>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</si>
  <si>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</si>
  <si>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</si>
  <si>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</si>
  <si>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</si>
  <si>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</si>
  <si>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</si>
  <si>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</si>
  <si>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</si>
  <si>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</si>
  <si>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</si>
  <si>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</si>
  <si>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</si>
  <si>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</si>
  <si>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</si>
  <si>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</si>
  <si>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</si>
  <si>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</si>
  <si>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</si>
  <si>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</si>
  <si>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</si>
  <si>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</si>
  <si>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</si>
  <si>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</si>
  <si>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</si>
  <si>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</si>
  <si>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</si>
  <si>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</si>
  <si>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</si>
  <si>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</si>
  <si>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</si>
  <si>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</si>
  <si>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</si>
  <si>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</si>
  <si>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</si>
  <si>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</si>
  <si>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</si>
  <si>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</si>
  <si>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</si>
  <si>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</si>
  <si>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</si>
  <si>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</si>
  <si>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</si>
  <si>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</si>
  <si>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</si>
  <si>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</si>
  <si>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</si>
  <si>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</si>
  <si>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</si>
  <si>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</si>
  <si>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</si>
  <si>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</si>
  <si>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</si>
  <si>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</si>
  <si>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</si>
  <si>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</si>
  <si>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</si>
  <si>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</si>
  <si>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</si>
  <si>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</si>
  <si>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</si>
  <si>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</si>
  <si>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</si>
  <si>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</si>
  <si>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</si>
  <si>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</si>
  <si>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</si>
  <si>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</si>
  <si>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</si>
  <si>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</si>
  <si>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</si>
  <si>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</si>
  <si>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</si>
  <si>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</si>
  <si>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</si>
  <si>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</si>
  <si>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</si>
  <si>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</si>
  <si>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</si>
  <si>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</si>
  <si>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</si>
  <si>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</si>
  <si>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</si>
  <si>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</si>
  <si>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</si>
  <si>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</si>
  <si>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</si>
  <si>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</si>
  <si>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</si>
  <si>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</si>
  <si>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</si>
  <si>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</si>
  <si>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</si>
  <si>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</si>
  <si>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</si>
  <si>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</si>
  <si>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</si>
  <si>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</si>
  <si>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</si>
  <si>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</si>
  <si>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</si>
  <si>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</si>
  <si>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</si>
  <si>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</si>
  <si>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</si>
  <si>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</si>
  <si>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</si>
  <si>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</si>
  <si>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</si>
  <si>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</si>
  <si>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</si>
  <si>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</si>
  <si>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</si>
  <si>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</si>
  <si>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</si>
  <si>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</si>
  <si>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</si>
  <si>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</si>
  <si>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</si>
  <si>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</si>
  <si>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</si>
  <si>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</si>
  <si>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</si>
  <si>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</si>
  <si>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</si>
  <si>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</si>
  <si>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</si>
  <si>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</si>
  <si>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</si>
  <si>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</si>
  <si>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</si>
  <si>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</si>
  <si>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</si>
  <si>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</si>
  <si>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</si>
  <si>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</si>
  <si>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</si>
  <si>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</si>
  <si>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</si>
  <si>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</si>
  <si>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</si>
  <si>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</si>
  <si>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</si>
  <si>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</si>
  <si>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</si>
  <si>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</si>
  <si>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</si>
  <si>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</si>
  <si>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</si>
  <si>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</si>
  <si>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</si>
  <si>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</si>
  <si>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</si>
  <si>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</si>
  <si>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</si>
  <si>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</si>
  <si>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</si>
  <si>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</si>
  <si>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</si>
  <si>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</si>
  <si>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</si>
  <si>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</si>
  <si>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</si>
  <si>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</si>
  <si>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</si>
  <si>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</si>
  <si>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</si>
  <si>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</si>
  <si>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</si>
  <si>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</si>
  <si>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</si>
  <si>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</si>
  <si>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</si>
  <si>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</si>
  <si>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</si>
  <si>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</si>
  <si>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</si>
  <si>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</si>
  <si>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</si>
  <si>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</si>
  <si>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</si>
  <si>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</si>
  <si>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</si>
  <si>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</si>
  <si>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</si>
  <si>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</si>
  <si>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</si>
  <si>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</si>
  <si>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</si>
  <si>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</si>
  <si>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</si>
  <si>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</si>
  <si>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</si>
  <si>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</si>
  <si>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</si>
  <si>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</si>
  <si>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</si>
  <si>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</si>
  <si>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</si>
  <si>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</si>
  <si>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</si>
  <si>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</si>
  <si>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</si>
  <si>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</si>
  <si>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</si>
  <si>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</si>
  <si>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</si>
  <si>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</si>
  <si>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</si>
  <si>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</si>
  <si>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</si>
  <si>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</si>
  <si>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</si>
  <si>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</si>
  <si>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</si>
  <si>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</si>
  <si>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</si>
  <si>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</si>
  <si>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</si>
  <si>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</si>
  <si>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</si>
  <si>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</si>
  <si>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</si>
  <si>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</si>
  <si>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</si>
  <si>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</si>
  <si>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</si>
  <si>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</si>
  <si>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</si>
  <si>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</si>
  <si>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</si>
  <si>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</si>
  <si>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</si>
  <si>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</si>
  <si>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</si>
  <si>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</si>
  <si>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</si>
  <si>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</si>
  <si>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</si>
  <si>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</si>
  <si>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</si>
  <si>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</si>
  <si>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</si>
  <si>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</si>
  <si>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</si>
  <si>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</si>
  <si>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</si>
  <si>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</si>
  <si>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</si>
  <si>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</si>
  <si>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</si>
  <si>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</si>
  <si>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</si>
  <si>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</si>
  <si>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</si>
  <si>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</si>
  <si>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</si>
  <si>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</si>
  <si>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</si>
  <si>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</si>
  <si>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</si>
  <si>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</si>
  <si>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</si>
  <si>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</si>
  <si>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</si>
  <si>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</si>
  <si>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</si>
  <si>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</si>
  <si>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</si>
  <si>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</si>
  <si>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</si>
  <si>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</si>
  <si>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</si>
  <si>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</si>
  <si>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</si>
  <si>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</si>
  <si>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</si>
  <si>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</si>
  <si>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</si>
  <si>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</si>
  <si>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</si>
  <si>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</si>
  <si>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</si>
  <si>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</si>
  <si>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</si>
  <si>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</si>
  <si>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</si>
  <si>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</si>
  <si>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</si>
  <si>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</si>
  <si>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</si>
  <si>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</si>
  <si>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</si>
  <si>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</si>
  <si>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</si>
  <si>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</si>
  <si>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</si>
  <si>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</si>
  <si>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</si>
  <si>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</si>
  <si>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</si>
  <si>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</si>
  <si>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</si>
  <si>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</si>
  <si>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</si>
  <si>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</si>
  <si>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</si>
  <si>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</si>
  <si>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</si>
  <si>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</si>
  <si>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</si>
  <si>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</si>
  <si>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</si>
  <si>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</si>
  <si>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</si>
  <si>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</si>
  <si>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</si>
  <si>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</si>
  <si>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</si>
  <si>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</si>
  <si>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</si>
  <si>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</si>
  <si>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</si>
  <si>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</si>
  <si>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</si>
  <si>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</si>
  <si>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</si>
  <si>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</si>
  <si>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</si>
  <si>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</si>
  <si>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</si>
  <si>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</si>
  <si>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</si>
  <si>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</si>
  <si>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</si>
  <si>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</si>
  <si>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</si>
  <si>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</si>
  <si>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</si>
  <si>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</si>
  <si>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</si>
  <si>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</si>
  <si>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</si>
  <si>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</si>
  <si>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</si>
  <si>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</si>
  <si>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</si>
  <si>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</si>
  <si>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</si>
  <si>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</si>
  <si>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</si>
  <si>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</si>
  <si>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</si>
  <si>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</si>
  <si>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</si>
  <si>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</si>
  <si>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</si>
  <si>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</si>
  <si>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</si>
  <si>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</si>
  <si>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</si>
  <si>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</si>
  <si>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</si>
  <si>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</si>
  <si>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</si>
  <si>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</si>
  <si>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</si>
  <si>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</si>
  <si>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</si>
  <si>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</si>
  <si>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</si>
  <si>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</si>
  <si>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</si>
  <si>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</si>
  <si>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</si>
  <si>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</si>
  <si>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</si>
  <si>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</si>
  <si>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</si>
  <si>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</si>
  <si>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</si>
  <si>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</si>
  <si>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</si>
  <si>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</si>
  <si>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</si>
  <si>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</si>
  <si>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</si>
  <si>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</si>
  <si>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</si>
  <si>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</si>
  <si>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</si>
  <si>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</si>
  <si>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</si>
  <si>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</si>
  <si>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</si>
  <si>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</si>
  <si>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</si>
  <si>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</si>
  <si>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</si>
  <si>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</si>
  <si>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</si>
  <si>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</si>
  <si>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</si>
  <si>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</si>
  <si>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</si>
  <si>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</si>
  <si>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</si>
  <si>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</si>
  <si>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</si>
  <si>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</si>
  <si>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</si>
  <si>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</si>
  <si>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</si>
  <si>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</si>
  <si>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</si>
  <si>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</si>
  <si>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</si>
  <si>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</si>
  <si>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</si>
  <si>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</si>
  <si>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</si>
  <si>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</si>
  <si>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</si>
  <si>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</si>
  <si>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</si>
  <si>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</si>
  <si>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</si>
  <si>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</si>
  <si>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</si>
  <si>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</si>
  <si>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</si>
  <si>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</si>
  <si>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</si>
  <si>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</si>
  <si>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</si>
  <si>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</si>
  <si>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</si>
  <si>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</si>
  <si>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</si>
  <si>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</si>
  <si>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</si>
  <si>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</si>
  <si>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</si>
  <si>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</si>
  <si>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</si>
  <si>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</si>
  <si>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</si>
  <si>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</si>
  <si>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</si>
  <si>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</si>
  <si>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</si>
  <si>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</si>
  <si>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</si>
  <si>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</si>
  <si>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</si>
  <si>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</si>
  <si>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</si>
  <si>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</si>
  <si>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</si>
  <si>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</si>
  <si>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</si>
  <si>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</si>
  <si>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</si>
  <si>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</si>
  <si>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</si>
  <si>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</si>
  <si>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</si>
  <si>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</si>
  <si>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</si>
  <si>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</si>
  <si>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</si>
  <si>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</si>
  <si>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</si>
  <si>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</si>
  <si>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</si>
  <si>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</si>
  <si>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</si>
  <si>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</si>
  <si>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</si>
  <si>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</si>
  <si>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</si>
  <si>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</si>
  <si>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</si>
  <si>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</si>
  <si>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</si>
  <si>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</si>
  <si>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</si>
  <si>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</si>
  <si>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</si>
  <si>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</si>
  <si>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</si>
  <si>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</si>
  <si>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</si>
  <si>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</si>
  <si>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</si>
  <si>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</si>
  <si>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</si>
  <si>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</si>
  <si>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</si>
  <si>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</si>
  <si>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</si>
  <si>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</si>
  <si>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</si>
  <si>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</si>
  <si>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</si>
  <si>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</si>
  <si>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</si>
  <si>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</si>
  <si>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</si>
  <si>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</si>
  <si>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</si>
  <si>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</si>
  <si>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</si>
  <si>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</si>
  <si>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</si>
  <si>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</si>
  <si>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</si>
  <si>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</si>
  <si>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</si>
  <si>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</si>
  <si>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</si>
  <si>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</si>
  <si>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</si>
  <si>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</si>
  <si>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</si>
  <si>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</si>
  <si>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</si>
  <si>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</si>
  <si>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</si>
  <si>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</si>
  <si>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</si>
  <si>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</si>
  <si>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</si>
  <si>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</si>
  <si>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</si>
  <si>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</si>
  <si>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</si>
  <si>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</si>
  <si>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</si>
  <si>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</si>
  <si>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</si>
  <si>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</si>
  <si>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</si>
  <si>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</si>
  <si>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</si>
  <si>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</si>
  <si>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</si>
  <si>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</si>
  <si>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</si>
  <si>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</si>
  <si>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</si>
  <si>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</si>
  <si>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</si>
  <si>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</si>
  <si>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</si>
  <si>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</si>
  <si>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</si>
  <si>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</si>
  <si>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</si>
  <si>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</si>
  <si>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</si>
  <si>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</si>
  <si>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</si>
  <si>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</si>
  <si>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</si>
  <si>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</si>
  <si>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</si>
  <si>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</si>
  <si>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</si>
  <si>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</si>
  <si>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</si>
  <si>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</si>
  <si>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</si>
  <si>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</si>
  <si>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</si>
  <si>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</si>
  <si>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</si>
  <si>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</si>
  <si>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</si>
  <si>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</si>
  <si>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</si>
  <si>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</si>
  <si>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</si>
  <si>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</si>
  <si>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</si>
  <si>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</si>
  <si>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</si>
  <si>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</si>
  <si>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</si>
  <si>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</si>
  <si>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</si>
  <si>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</si>
  <si>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</si>
  <si>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</si>
  <si>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</si>
  <si>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</si>
  <si>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</si>
  <si>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</si>
  <si>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</si>
  <si>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</si>
  <si>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</si>
  <si>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</si>
  <si>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</si>
  <si>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</si>
  <si>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</si>
  <si>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</si>
  <si>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</si>
  <si>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</si>
  <si>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</si>
  <si>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</si>
  <si>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</si>
  <si>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</si>
  <si>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</si>
  <si>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</si>
  <si>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</si>
  <si>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</si>
  <si>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</si>
  <si>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</si>
  <si>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</si>
  <si>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</si>
  <si>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</si>
  <si>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</si>
  <si>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</si>
  <si>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</si>
  <si>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</si>
  <si>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</si>
  <si>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</si>
  <si>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</si>
  <si>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</si>
  <si>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</si>
  <si>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</si>
  <si>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</si>
  <si>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</si>
  <si>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</si>
  <si>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</si>
  <si>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</si>
  <si>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</si>
  <si>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</si>
  <si>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</si>
  <si>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</si>
  <si>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</si>
  <si>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</si>
  <si>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</si>
  <si>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</si>
  <si>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</si>
  <si>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</si>
  <si>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</si>
  <si>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</si>
  <si>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</si>
  <si>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</si>
  <si>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</si>
  <si>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</si>
  <si>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</si>
  <si>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</si>
  <si>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</si>
  <si>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</si>
  <si>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</si>
  <si>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</si>
  <si>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</si>
  <si>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</si>
  <si>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</si>
  <si>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</si>
  <si>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</si>
  <si>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</si>
  <si>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</si>
  <si>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</si>
  <si>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</si>
  <si>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</si>
  <si>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</si>
  <si>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</si>
  <si>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</si>
  <si>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</si>
  <si>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</si>
  <si>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</si>
  <si>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</si>
  <si>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</si>
  <si>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</si>
  <si>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</si>
  <si>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</si>
  <si>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</si>
  <si>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</si>
  <si>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</si>
  <si>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</si>
  <si>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</si>
  <si>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</si>
  <si>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</si>
  <si>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</si>
  <si>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</si>
  <si>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</si>
  <si>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</si>
  <si>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</si>
  <si>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</si>
  <si>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</si>
  <si>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</si>
  <si>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</si>
  <si>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</si>
  <si>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</si>
  <si>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</si>
  <si>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</si>
  <si>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</si>
  <si>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</si>
  <si>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</si>
  <si>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</si>
  <si>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</si>
  <si>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</si>
  <si>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</si>
  <si>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</si>
  <si>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</si>
  <si>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</si>
  <si>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</si>
  <si>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</si>
  <si>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</si>
  <si>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</si>
  <si>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</si>
  <si>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</si>
  <si>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</si>
  <si>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</si>
  <si>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</si>
  <si>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</si>
  <si>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</si>
  <si>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</si>
  <si>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</si>
  <si>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</si>
  <si>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</si>
  <si>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</si>
  <si>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</si>
  <si>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</si>
  <si>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</si>
  <si>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</si>
  <si>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</si>
  <si>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</si>
  <si>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</si>
  <si>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</si>
  <si>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</si>
  <si>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</si>
  <si>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</si>
  <si>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</si>
  <si>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</si>
  <si>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</si>
  <si>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</si>
  <si>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</si>
  <si>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</si>
  <si>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</si>
  <si>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</si>
  <si>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</si>
  <si>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</si>
  <si>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</si>
  <si>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</si>
  <si>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</si>
  <si>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</si>
  <si>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</si>
  <si>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</si>
  <si>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</si>
  <si>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</si>
  <si>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</si>
  <si>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</si>
  <si>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</si>
  <si>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</si>
  <si>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</si>
  <si>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</si>
  <si>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</si>
  <si>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</si>
  <si>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</si>
  <si>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</si>
  <si>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</si>
  <si>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</si>
  <si>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</si>
  <si>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</si>
  <si>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</si>
  <si>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</si>
  <si>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</si>
  <si>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</si>
  <si>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</si>
  <si>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</si>
  <si>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</si>
  <si>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</si>
  <si>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</si>
  <si>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</si>
  <si>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</si>
  <si>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</si>
  <si>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</si>
  <si>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</si>
  <si>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</si>
  <si>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</si>
  <si>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</si>
  <si>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</si>
  <si>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</si>
  <si>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</si>
  <si>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</si>
  <si>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</si>
  <si>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</si>
  <si>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</si>
  <si>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</si>
  <si>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</si>
  <si>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</si>
  <si>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</si>
  <si>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</si>
  <si>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</si>
  <si>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</si>
  <si>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</si>
  <si>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</si>
  <si>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</si>
  <si>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</si>
  <si>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</si>
  <si>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</si>
  <si>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</si>
  <si>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</si>
  <si>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</si>
  <si>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</si>
  <si>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</si>
  <si>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</si>
  <si>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</si>
  <si>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</si>
  <si>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</si>
  <si>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</si>
  <si>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</si>
  <si>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</si>
  <si>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</si>
  <si>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</si>
  <si>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</si>
  <si>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</si>
  <si>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</si>
  <si>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</si>
  <si>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</si>
  <si>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</si>
  <si>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</si>
  <si>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</si>
  <si>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</si>
  <si>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</si>
  <si>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</si>
  <si>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</si>
  <si>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</si>
  <si>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</si>
  <si>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</si>
  <si>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</si>
  <si>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</si>
  <si>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</si>
  <si>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</si>
  <si>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</si>
  <si>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</si>
  <si>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</si>
  <si>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</si>
  <si>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</si>
  <si>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</si>
  <si>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</si>
  <si>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</si>
  <si>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</si>
  <si>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</si>
  <si>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</si>
  <si>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</si>
  <si>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</si>
  <si>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</si>
  <si>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</si>
  <si>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</si>
  <si>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</si>
  <si>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</si>
  <si>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</si>
  <si>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</si>
  <si>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</si>
  <si>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</si>
  <si>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</si>
  <si>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</si>
  <si>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</si>
  <si>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</si>
  <si>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</si>
  <si>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</si>
  <si>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</si>
  <si>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</si>
  <si>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</si>
  <si>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</si>
  <si>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</si>
  <si>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</si>
  <si>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</si>
  <si>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</si>
  <si>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</si>
  <si>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</si>
  <si>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</si>
  <si>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</si>
  <si>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</si>
  <si>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</si>
  <si>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</si>
  <si>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</si>
  <si>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</si>
  <si>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</si>
  <si>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</si>
  <si>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</si>
  <si>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</si>
  <si>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</si>
  <si>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</si>
  <si>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</si>
  <si>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</si>
  <si>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</si>
  <si>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</si>
  <si>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</si>
  <si>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</si>
  <si>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</si>
  <si>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</si>
  <si>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</si>
  <si>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</si>
  <si>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</si>
  <si>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</si>
  <si>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</si>
  <si>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</si>
  <si>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</si>
  <si>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</si>
  <si>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</si>
  <si>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</si>
  <si>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</si>
  <si>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</si>
  <si>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</si>
  <si>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</si>
  <si>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</si>
  <si>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</si>
  <si>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</si>
  <si>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</si>
  <si>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</si>
  <si>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</si>
  <si>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</si>
  <si>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</si>
  <si>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</si>
  <si>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</si>
  <si>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</si>
  <si>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</si>
  <si>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</si>
  <si>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</si>
  <si>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</si>
  <si>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</si>
  <si>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</si>
  <si>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</si>
  <si>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</si>
  <si>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</si>
  <si>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</si>
  <si>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</si>
  <si>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</si>
  <si>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</si>
  <si>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</si>
  <si>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</si>
  <si>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</si>
  <si>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</si>
  <si>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</si>
  <si>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</si>
  <si>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</si>
  <si>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</si>
  <si>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</si>
  <si>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</si>
  <si>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</si>
  <si>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</si>
  <si>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</si>
  <si>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</si>
  <si>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</si>
  <si>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</si>
  <si>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</si>
  <si>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</si>
  <si>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</si>
  <si>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</si>
  <si>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</si>
  <si>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</si>
  <si>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</si>
  <si>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</si>
  <si>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</si>
  <si>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</si>
  <si>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</si>
  <si>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</si>
  <si>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</si>
  <si>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</si>
  <si>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</si>
  <si>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</si>
  <si>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</si>
  <si>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</si>
  <si>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</si>
  <si>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</si>
  <si>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</si>
  <si>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</si>
  <si>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</si>
  <si>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</si>
  <si>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</si>
  <si>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</si>
  <si>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</si>
  <si>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</si>
  <si>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</si>
  <si>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</si>
  <si>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</si>
  <si>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</si>
  <si>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</si>
  <si>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</si>
  <si>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</si>
  <si>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</si>
  <si>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</si>
  <si>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</si>
  <si>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</si>
  <si>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</si>
  <si>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</si>
  <si>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</si>
  <si>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</si>
  <si>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</si>
  <si>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</si>
  <si>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</si>
  <si>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</si>
  <si>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</si>
  <si>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</si>
  <si>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</si>
  <si>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</si>
  <si>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</si>
  <si>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</si>
  <si>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</si>
  <si>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</si>
  <si>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</si>
  <si>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</si>
  <si>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</si>
  <si>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</si>
  <si>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</si>
  <si>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</si>
  <si>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</si>
  <si>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</si>
  <si>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</si>
  <si>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</si>
  <si>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</si>
  <si>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</si>
  <si>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</si>
  <si>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</si>
  <si>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</si>
  <si>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</si>
  <si>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</si>
  <si>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</si>
  <si>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</si>
  <si>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</si>
  <si>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</si>
  <si>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</si>
  <si>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</si>
  <si>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</si>
  <si>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</si>
  <si>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</si>
  <si>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</si>
  <si>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</si>
  <si>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</si>
  <si>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</si>
  <si>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</si>
  <si>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</si>
  <si>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</si>
  <si>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</si>
  <si>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</si>
  <si>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</si>
  <si>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</si>
  <si>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</si>
  <si>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</si>
  <si>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</si>
  <si>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</si>
  <si>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</si>
  <si>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</si>
  <si>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</si>
  <si>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</si>
  <si>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</si>
  <si>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</si>
  <si>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</si>
  <si>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</si>
  <si>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</si>
  <si>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</si>
  <si>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</si>
  <si>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</si>
  <si>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</si>
  <si>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</si>
  <si>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</si>
  <si>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</si>
  <si>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</si>
  <si>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</si>
  <si>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</si>
  <si>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</si>
  <si>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</si>
  <si>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</si>
  <si>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</si>
  <si>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</si>
  <si>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</si>
  <si>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</si>
  <si>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</si>
  <si>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</si>
  <si>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</si>
  <si>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</si>
  <si>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</si>
  <si>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</si>
  <si>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</si>
  <si>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</si>
  <si>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</si>
  <si>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</si>
  <si>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</si>
  <si>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</si>
  <si>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</si>
  <si>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</si>
  <si>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</si>
  <si>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</si>
  <si>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</si>
  <si>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</si>
  <si>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</si>
  <si>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</si>
  <si>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</si>
  <si>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</si>
  <si>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</si>
  <si>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</si>
  <si>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</si>
  <si>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</si>
  <si>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</si>
  <si>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</si>
  <si>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</si>
  <si>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</si>
  <si>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</si>
  <si>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</si>
  <si>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</si>
  <si>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</si>
  <si>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</si>
  <si>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</si>
  <si>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</si>
  <si>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</si>
  <si>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</si>
  <si>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</si>
  <si>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</si>
  <si>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</si>
  <si>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</si>
  <si>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</si>
  <si>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</si>
  <si>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</si>
  <si>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</si>
  <si>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</si>
  <si>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</si>
  <si>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</si>
  <si>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</si>
  <si>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</si>
  <si>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</si>
  <si>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</si>
  <si>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</si>
  <si>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</si>
  <si>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</si>
  <si>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</si>
  <si>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</si>
  <si>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</si>
  <si>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</si>
  <si>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</si>
  <si>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</si>
  <si>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</si>
  <si>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</si>
  <si>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</si>
  <si>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</si>
  <si>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</si>
  <si>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</si>
  <si>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</si>
  <si>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</si>
  <si>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</si>
  <si>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</si>
  <si>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</si>
  <si>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</si>
  <si>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</si>
  <si>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</si>
  <si>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</si>
  <si>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</si>
  <si>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</si>
  <si>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</si>
  <si>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</si>
  <si>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</si>
  <si>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</si>
  <si>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</si>
  <si>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</si>
  <si>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</si>
  <si>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</si>
  <si>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</si>
  <si>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</si>
  <si>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</si>
  <si>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</si>
  <si>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</si>
  <si>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</si>
  <si>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</si>
  <si>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</si>
  <si>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</si>
  <si>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</si>
  <si>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</si>
  <si>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</si>
  <si>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</si>
  <si>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</si>
  <si>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</si>
  <si>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</si>
  <si>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</si>
  <si>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</si>
  <si>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</si>
  <si>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</si>
  <si>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</si>
  <si>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</si>
  <si>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</si>
  <si>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</si>
  <si>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</si>
  <si>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</si>
  <si>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</si>
  <si>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</si>
  <si>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</si>
  <si>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</si>
  <si>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</si>
  <si>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</si>
  <si>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</si>
  <si>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</si>
  <si>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</si>
  <si>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</si>
  <si>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</si>
  <si>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</si>
  <si>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</si>
  <si>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</si>
  <si>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</si>
  <si>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</si>
  <si>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</si>
  <si>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</si>
  <si>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</si>
  <si>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</si>
  <si>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</si>
  <si>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</si>
  <si>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</si>
  <si>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</si>
  <si>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</si>
  <si>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</si>
  <si>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</si>
  <si>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</si>
  <si>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</si>
  <si>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</si>
  <si>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</si>
  <si>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</si>
  <si>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</si>
  <si>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</si>
  <si>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</si>
  <si>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</si>
  <si>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</si>
  <si>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</si>
  <si>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</si>
  <si>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</si>
  <si>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</si>
  <si>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</si>
  <si>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</si>
  <si>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</si>
  <si>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</si>
  <si>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</si>
  <si>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</si>
  <si>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</si>
  <si>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</si>
  <si>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</si>
  <si>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</si>
  <si>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</si>
  <si>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</si>
  <si>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</si>
  <si>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</si>
  <si>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</si>
  <si>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</si>
  <si>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</si>
  <si>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</si>
  <si>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</si>
  <si>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</si>
  <si>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</si>
  <si>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</si>
  <si>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</si>
  <si>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</si>
  <si>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</si>
  <si>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</si>
  <si>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</si>
  <si>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</si>
  <si>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</si>
  <si>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</si>
  <si>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</si>
  <si>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</si>
  <si>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</si>
  <si>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</si>
  <si>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</si>
  <si>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</si>
  <si>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</si>
  <si>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</si>
  <si>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</si>
  <si>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</si>
  <si>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</si>
  <si>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</si>
  <si>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</si>
  <si>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</si>
  <si>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</si>
  <si>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</si>
  <si>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</si>
  <si>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</si>
  <si>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</si>
  <si>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</si>
  <si>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</si>
  <si>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</si>
  <si>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</si>
  <si>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</si>
  <si>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</si>
  <si>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</si>
  <si>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</si>
  <si>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</si>
  <si>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</si>
  <si>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</si>
  <si>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</si>
  <si>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</si>
  <si>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</si>
  <si>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</si>
  <si>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</si>
  <si>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</si>
  <si>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</si>
  <si>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</si>
  <si>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</si>
  <si>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</si>
  <si>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</si>
  <si>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</si>
  <si>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</si>
  <si>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</si>
  <si>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</si>
  <si>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</si>
  <si>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</si>
  <si>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</si>
  <si>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</si>
  <si>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</si>
  <si>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</si>
  <si>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</si>
  <si>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</si>
  <si>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</si>
  <si>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</si>
  <si>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</si>
  <si>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</si>
  <si>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</si>
  <si>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</si>
  <si>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</si>
  <si>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</si>
  <si>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</si>
  <si>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</si>
  <si>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</si>
  <si>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</si>
  <si>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</si>
  <si>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</si>
  <si>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</si>
  <si>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</si>
  <si>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</si>
  <si>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</si>
  <si>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</si>
  <si>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</si>
  <si>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</si>
  <si>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</si>
  <si>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</si>
  <si>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</si>
  <si>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</si>
  <si>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</si>
  <si>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</si>
  <si>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</si>
  <si>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</si>
  <si>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</si>
  <si>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</si>
  <si>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</si>
  <si>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</si>
  <si>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</si>
  <si>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</si>
  <si>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</si>
  <si>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</si>
  <si>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</si>
  <si>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</si>
  <si>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</si>
  <si>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</si>
  <si>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</si>
  <si>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</si>
  <si>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</si>
  <si>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</si>
  <si>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</si>
  <si>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</si>
  <si>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</si>
  <si>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</si>
  <si>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</si>
  <si>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</si>
  <si>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</si>
  <si>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</si>
  <si>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</si>
  <si>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</si>
  <si>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</si>
  <si>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</si>
  <si>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</si>
  <si>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</si>
  <si>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</si>
  <si>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</si>
  <si>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</si>
  <si>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</si>
  <si>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</si>
  <si>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</si>
  <si>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</si>
  <si>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</si>
  <si>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</si>
  <si>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</si>
  <si>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</si>
  <si>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</si>
  <si>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</si>
  <si>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</si>
  <si>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</si>
  <si>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</si>
  <si>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</si>
  <si>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</si>
  <si>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</si>
  <si>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</si>
  <si>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</si>
  <si>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</si>
  <si>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</si>
  <si>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</si>
  <si>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</si>
  <si>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</si>
  <si>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</si>
  <si>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</si>
  <si>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</si>
  <si>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</si>
  <si>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</si>
  <si>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</si>
  <si>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</si>
  <si>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</si>
  <si>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</si>
  <si>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</si>
  <si>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</si>
  <si>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</si>
  <si>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</si>
  <si>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</si>
  <si>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</si>
  <si>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</si>
  <si>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</si>
  <si>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</si>
  <si>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</si>
  <si>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</si>
  <si>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</si>
  <si>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</si>
  <si>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</si>
  <si>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</si>
  <si>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</si>
  <si>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</si>
  <si>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</si>
  <si>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</si>
  <si>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</si>
  <si>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</si>
  <si>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</si>
  <si>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</si>
  <si>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</si>
  <si>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</si>
  <si>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</si>
  <si>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</si>
  <si>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</si>
  <si>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</si>
  <si>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</si>
  <si>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</si>
  <si>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</si>
  <si>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</si>
  <si>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</si>
  <si>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</si>
  <si>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</si>
  <si>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</si>
  <si>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</si>
  <si>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</si>
  <si>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</si>
  <si>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</si>
  <si>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</si>
  <si>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</si>
  <si>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</si>
  <si>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</si>
  <si>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</si>
  <si>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</si>
  <si>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</si>
  <si>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</si>
  <si>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</si>
  <si>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</si>
  <si>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</si>
  <si>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</si>
  <si>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</si>
  <si>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</si>
  <si>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</si>
  <si>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</si>
  <si>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</si>
  <si>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</si>
  <si>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</si>
  <si>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</si>
  <si>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</si>
  <si>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</si>
  <si>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</si>
  <si>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</si>
  <si>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</si>
  <si>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</si>
  <si>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</si>
  <si>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</si>
  <si>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</si>
  <si>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</si>
  <si>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</si>
  <si>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</si>
  <si>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</si>
  <si>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</si>
  <si>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</si>
  <si>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</si>
  <si>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</si>
  <si>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</si>
  <si>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</si>
  <si>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</si>
  <si>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</si>
  <si>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</si>
  <si>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</si>
  <si>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</si>
  <si>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</si>
  <si>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</si>
  <si>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</si>
  <si>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</si>
  <si>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</si>
  <si>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</si>
  <si>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</si>
  <si>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</si>
  <si>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</si>
  <si>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</si>
  <si>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</si>
  <si>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</si>
  <si>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</si>
  <si>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</si>
  <si>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</si>
  <si>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</si>
  <si>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</si>
  <si>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</si>
  <si>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</si>
  <si>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</si>
  <si>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</si>
  <si>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</si>
  <si>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</si>
  <si>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</si>
  <si>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</si>
  <si>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</si>
  <si>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</si>
  <si>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</si>
  <si>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</si>
  <si>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</si>
  <si>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</si>
  <si>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</si>
  <si>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</si>
  <si>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</si>
  <si>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</si>
  <si>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</si>
  <si>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</si>
  <si>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</si>
  <si>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</si>
  <si>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</si>
  <si>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</si>
  <si>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</si>
  <si>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</si>
  <si>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</si>
  <si>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</si>
  <si>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</si>
  <si>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</si>
  <si>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</si>
  <si>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</si>
  <si>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</si>
  <si>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</si>
  <si>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</si>
  <si>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</si>
  <si>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</si>
  <si>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</si>
  <si>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</si>
  <si>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</si>
  <si>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</si>
  <si>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</si>
  <si>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</si>
  <si>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</si>
  <si>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</si>
  <si>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</si>
  <si>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</si>
  <si>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</si>
  <si>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</si>
  <si>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</si>
  <si>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</si>
  <si>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</si>
  <si>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</si>
  <si>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</si>
  <si>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</si>
  <si>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</si>
  <si>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</si>
  <si>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</si>
  <si>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</si>
  <si>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</si>
  <si>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</si>
  <si>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</si>
  <si>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</si>
  <si>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</si>
  <si>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</si>
  <si>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</si>
  <si>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</si>
  <si>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</si>
  <si>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</si>
  <si>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</si>
  <si>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</si>
  <si>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</si>
  <si>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</si>
  <si>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</si>
  <si>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</si>
  <si>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</si>
  <si>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</si>
  <si>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</si>
  <si>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</si>
  <si>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</si>
  <si>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</si>
  <si>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</si>
  <si>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</si>
  <si>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</si>
  <si>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</si>
  <si>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</si>
  <si>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</si>
  <si>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</si>
  <si>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</si>
  <si>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</si>
  <si>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</si>
  <si>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</si>
  <si>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</si>
  <si>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</si>
  <si>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</si>
  <si>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</si>
  <si>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</si>
  <si>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</si>
  <si>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</si>
  <si>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</si>
  <si>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</si>
  <si>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</si>
  <si>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</si>
  <si>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</si>
  <si>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</si>
  <si>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</si>
  <si>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</si>
  <si>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</si>
  <si>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</si>
  <si>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</si>
  <si>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</si>
  <si>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</si>
  <si>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</si>
  <si>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</si>
  <si>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</si>
  <si>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</si>
  <si>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</si>
  <si>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</si>
  <si>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</si>
  <si>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</si>
  <si>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</si>
  <si>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</si>
  <si>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</si>
  <si>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</si>
  <si>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</si>
  <si>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</si>
  <si>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</si>
  <si>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</si>
  <si>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</si>
  <si>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</si>
  <si>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</si>
  <si>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</si>
  <si>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</si>
  <si>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</si>
  <si>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</si>
  <si>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</si>
  <si>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</si>
  <si>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</si>
  <si>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</si>
  <si>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</si>
  <si>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</si>
  <si>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</si>
  <si>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</si>
  <si>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</si>
  <si>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</si>
  <si>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</si>
  <si>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</si>
  <si>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</si>
  <si>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</si>
  <si>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</si>
  <si>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</si>
  <si>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</si>
  <si>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</si>
  <si>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</si>
  <si>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</si>
  <si>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</si>
  <si>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</si>
  <si>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</si>
  <si>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</si>
  <si>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</si>
  <si>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</si>
  <si>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</si>
  <si>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</si>
  <si>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</si>
  <si>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</si>
  <si>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</si>
  <si>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</si>
  <si>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</si>
  <si>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</si>
  <si>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</si>
  <si>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</si>
  <si>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</si>
  <si>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</si>
  <si>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</si>
  <si>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</si>
  <si>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</si>
  <si>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</si>
  <si>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</si>
  <si>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</si>
  <si>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</si>
  <si>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</si>
  <si>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</si>
  <si>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</si>
  <si>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</si>
  <si>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</si>
  <si>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</si>
  <si>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</si>
  <si>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</si>
  <si>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</si>
  <si>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</si>
  <si>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</si>
  <si>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</si>
  <si>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</si>
  <si>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</si>
  <si>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</si>
  <si>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</si>
  <si>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</si>
  <si>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</si>
  <si>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</si>
  <si>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</si>
  <si>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</si>
  <si>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</si>
  <si>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</si>
  <si>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</si>
  <si>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</si>
  <si>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</si>
  <si>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</si>
  <si>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</si>
  <si>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</si>
  <si>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</si>
  <si>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</si>
  <si>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</si>
  <si>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</si>
  <si>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</si>
  <si>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</si>
  <si>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</si>
  <si>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</si>
  <si>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</si>
  <si>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</si>
  <si>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</si>
  <si>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</si>
  <si>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</si>
  <si>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</si>
  <si>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</si>
  <si>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</si>
  <si>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</si>
  <si>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</si>
  <si>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</si>
  <si>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</si>
  <si>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</si>
  <si>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</si>
  <si>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</si>
  <si>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</si>
  <si>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</si>
  <si>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</si>
  <si>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</si>
  <si>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</si>
  <si>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</si>
  <si>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</si>
  <si>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</si>
  <si>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</si>
  <si>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</si>
  <si>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</si>
  <si>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</si>
  <si>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</si>
  <si>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</si>
  <si>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</si>
  <si>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</si>
  <si>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</si>
  <si>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</si>
  <si>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</si>
  <si>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</si>
  <si>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</si>
  <si>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</si>
  <si>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</si>
  <si>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</si>
  <si>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</si>
  <si>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</si>
  <si>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</si>
  <si>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</si>
  <si>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</si>
  <si>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</si>
  <si>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</si>
  <si>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</si>
  <si>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</si>
  <si>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</si>
  <si>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</si>
  <si>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</si>
  <si>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</si>
  <si>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</si>
  <si>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</si>
  <si>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</si>
  <si>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</si>
  <si>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</si>
  <si>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</si>
  <si>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</si>
  <si>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</si>
  <si>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</si>
  <si>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</si>
  <si>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</si>
  <si>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</si>
  <si>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</si>
  <si>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</si>
  <si>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</si>
  <si>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</si>
  <si>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</si>
  <si>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</si>
  <si>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</si>
  <si>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</si>
  <si>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</si>
  <si>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</si>
  <si>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</si>
  <si>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</si>
  <si>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</si>
  <si>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</si>
  <si>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</si>
  <si>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</si>
  <si>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</si>
  <si>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</si>
  <si>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</si>
  <si>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</si>
  <si>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</si>
  <si>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</si>
  <si>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</si>
  <si>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</si>
  <si>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</si>
  <si>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</si>
  <si>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</si>
  <si>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</si>
  <si>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</si>
  <si>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</si>
  <si>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</si>
  <si>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</si>
  <si>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</si>
  <si>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</si>
  <si>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</si>
  <si>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</si>
  <si>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</si>
  <si>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</si>
  <si>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</si>
  <si>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</si>
  <si>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</si>
  <si>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</si>
  <si>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</si>
  <si>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</si>
  <si>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</si>
  <si>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</si>
  <si>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</si>
  <si>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</si>
  <si>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</si>
  <si>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</si>
  <si>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</si>
  <si>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</si>
  <si>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</si>
  <si>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</si>
  <si>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</si>
  <si>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</si>
  <si>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</si>
  <si>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</si>
  <si>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</si>
  <si>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</si>
  <si>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</si>
  <si>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</si>
  <si>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</si>
  <si>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</si>
  <si>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</si>
  <si>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</si>
  <si>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</si>
  <si>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</si>
  <si>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</si>
  <si>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</si>
  <si>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</si>
  <si>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</si>
  <si>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</si>
  <si>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</si>
  <si>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</si>
  <si>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</si>
  <si>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</si>
  <si>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</si>
  <si>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</si>
  <si>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</si>
  <si>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</si>
  <si>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</si>
  <si>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</si>
  <si>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</si>
  <si>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</si>
  <si>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</si>
  <si>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</si>
  <si>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</si>
  <si>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</si>
  <si>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</si>
  <si>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</si>
  <si>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</si>
  <si>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</si>
  <si>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</si>
  <si>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</si>
  <si>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</si>
  <si>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</si>
  <si>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</si>
  <si>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</si>
  <si>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</si>
  <si>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</si>
  <si>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</si>
  <si>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</si>
  <si>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</si>
  <si>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</si>
  <si>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</si>
  <si>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</si>
  <si>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</si>
  <si>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</si>
  <si>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</si>
  <si>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</si>
  <si>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</si>
  <si>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</si>
  <si>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</si>
  <si>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</si>
  <si>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</si>
  <si>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</si>
  <si>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</si>
  <si>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</si>
  <si>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</si>
  <si>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</si>
  <si>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</si>
  <si>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</si>
  <si>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</si>
  <si>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</si>
  <si>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</si>
  <si>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</si>
  <si>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</si>
  <si>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</si>
  <si>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</si>
  <si>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</si>
  <si>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</si>
  <si>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</si>
  <si>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</si>
  <si>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</si>
  <si>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</si>
  <si>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</si>
  <si>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</si>
  <si>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</si>
  <si>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</si>
  <si>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</si>
  <si>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</si>
  <si>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</si>
  <si>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</si>
  <si>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</si>
  <si>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</si>
  <si>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</si>
  <si>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</si>
  <si>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</si>
  <si>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</si>
  <si>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</si>
  <si>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</si>
  <si>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</si>
  <si>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</si>
  <si>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</si>
  <si>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</si>
  <si>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</si>
  <si>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</si>
  <si>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</si>
  <si>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</si>
  <si>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</si>
  <si>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</si>
  <si>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</si>
  <si>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</si>
  <si>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</si>
  <si>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</si>
  <si>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</si>
  <si>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</si>
  <si>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</si>
  <si>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</si>
  <si>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</si>
  <si>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</si>
  <si>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</si>
  <si>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</si>
  <si>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</si>
  <si>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</si>
  <si>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</si>
  <si>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</si>
  <si>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</si>
  <si>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</si>
  <si>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</si>
  <si>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</si>
  <si>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</si>
  <si>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</si>
  <si>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</si>
  <si>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</si>
  <si>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</si>
  <si>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</si>
  <si>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</si>
  <si>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</si>
  <si>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</si>
  <si>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</si>
  <si>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</si>
  <si>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</si>
  <si>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</si>
  <si>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</si>
  <si>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</si>
  <si>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</si>
  <si>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</si>
  <si>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</si>
  <si>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</si>
  <si>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</si>
  <si>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</si>
  <si>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</si>
  <si>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</si>
  <si>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</si>
  <si>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</si>
  <si>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</si>
  <si>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</si>
  <si>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</si>
  <si>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</si>
  <si>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</si>
  <si>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</si>
  <si>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</si>
  <si>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</si>
  <si>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</si>
  <si>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</si>
  <si>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</si>
  <si>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</si>
  <si>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</si>
  <si>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</si>
  <si>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</si>
  <si>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</si>
  <si>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</si>
  <si>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</si>
  <si>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</si>
  <si>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</si>
  <si>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</si>
  <si>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</si>
  <si>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</si>
  <si>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</si>
  <si>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</si>
  <si>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</si>
  <si>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</si>
  <si>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</si>
  <si>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</si>
  <si>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</si>
  <si>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</si>
  <si>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</si>
  <si>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</si>
  <si>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</si>
  <si>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</si>
  <si>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</si>
  <si>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</si>
  <si>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</si>
  <si>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</si>
  <si>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</si>
  <si>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</si>
  <si>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</si>
  <si>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</si>
  <si>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</si>
  <si>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</si>
  <si>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</si>
  <si>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</si>
  <si>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</si>
  <si>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</si>
  <si>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</si>
  <si>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</si>
  <si>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</si>
  <si>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</si>
  <si>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</si>
  <si>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</si>
  <si>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</si>
  <si>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</si>
  <si>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</si>
  <si>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</si>
  <si>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</si>
  <si>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</si>
  <si>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</si>
  <si>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</si>
  <si>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</si>
  <si>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</si>
  <si>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</si>
  <si>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</si>
  <si>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</si>
  <si>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</si>
  <si>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</si>
  <si>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</si>
  <si>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</si>
  <si>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</si>
  <si>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</si>
  <si>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</si>
  <si>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</si>
  <si>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</si>
  <si>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</si>
  <si>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</si>
  <si>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</si>
  <si>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</si>
  <si>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</si>
  <si>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</si>
  <si>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</si>
  <si>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</si>
  <si>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</si>
  <si>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</si>
  <si>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</si>
  <si>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</si>
  <si>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</si>
  <si>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</si>
  <si>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</si>
  <si>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</si>
  <si>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</si>
  <si>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</si>
  <si>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</si>
  <si>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</si>
  <si>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</si>
  <si>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</si>
  <si>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</si>
  <si>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</si>
  <si>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</si>
  <si>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</si>
  <si>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</si>
  <si>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</si>
  <si>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</si>
  <si>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</si>
  <si>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</si>
  <si>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</si>
  <si>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</si>
  <si>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</si>
  <si>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</si>
  <si>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</si>
  <si>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</si>
  <si>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</si>
  <si>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</si>
  <si>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</si>
  <si>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</si>
  <si>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</si>
  <si>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</si>
  <si>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</si>
  <si>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</si>
  <si>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</si>
  <si>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</si>
  <si>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</si>
  <si>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</si>
  <si>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</si>
  <si>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</si>
  <si>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</si>
  <si>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</si>
  <si>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</si>
  <si>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</si>
  <si>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</si>
  <si>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</si>
  <si>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</si>
  <si>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</si>
  <si>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</si>
  <si>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</si>
  <si>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</si>
  <si>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</si>
  <si>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</si>
  <si>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</si>
  <si>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</si>
  <si>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</si>
  <si>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</si>
  <si>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</si>
  <si>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</si>
  <si>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</si>
  <si>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</si>
  <si>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</si>
  <si>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</si>
  <si>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</si>
  <si>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</si>
  <si>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</si>
  <si>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</si>
  <si>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</si>
  <si>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</si>
  <si>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</si>
  <si>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</si>
  <si>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</si>
  <si>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</si>
  <si>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</si>
  <si>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</si>
  <si>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</si>
  <si>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</si>
  <si>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</si>
  <si>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</si>
  <si>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</si>
  <si>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</si>
  <si>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</si>
  <si>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</si>
  <si>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</si>
  <si>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</si>
  <si>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</si>
  <si>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</si>
  <si>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</si>
  <si>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</si>
  <si>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</si>
  <si>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</si>
  <si>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</si>
  <si>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</si>
  <si>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</si>
  <si>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</si>
  <si>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</si>
  <si>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</si>
  <si>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</si>
  <si>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</si>
  <si>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</si>
  <si>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</si>
  <si>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</si>
  <si>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</si>
  <si>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</si>
  <si>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</si>
  <si>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</si>
  <si>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</si>
  <si>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</si>
  <si>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</si>
  <si>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</si>
  <si>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</si>
  <si>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</si>
  <si>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</si>
  <si>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</si>
  <si>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</si>
  <si>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</si>
  <si>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</si>
  <si>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</si>
  <si>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</si>
  <si>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</si>
  <si>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</si>
  <si>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</si>
  <si>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</si>
  <si>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</si>
  <si>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</si>
  <si>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</si>
  <si>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</si>
  <si>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</si>
  <si>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</si>
  <si>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</si>
  <si>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</si>
  <si>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</si>
  <si>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</si>
  <si>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</si>
  <si>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</si>
  <si>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</si>
  <si>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</si>
  <si>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</si>
  <si>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</si>
  <si>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</si>
  <si>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</si>
  <si>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</si>
  <si>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</si>
  <si>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</si>
  <si>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</si>
  <si>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</si>
  <si>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</si>
  <si>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</si>
  <si>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</si>
  <si>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</si>
  <si>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</si>
  <si>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</si>
  <si>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</si>
  <si>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</si>
  <si>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</si>
  <si>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</si>
  <si>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</si>
  <si>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</si>
  <si>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</si>
  <si>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</si>
  <si>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</si>
  <si>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</si>
  <si>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</si>
  <si>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</si>
  <si>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</si>
  <si>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</si>
  <si>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</si>
  <si>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</si>
  <si>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</si>
  <si>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</si>
  <si>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</si>
  <si>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</si>
  <si>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</si>
  <si>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</si>
  <si>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</si>
  <si>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</si>
  <si>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</si>
  <si>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</si>
  <si>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</si>
  <si>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</si>
  <si>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</si>
  <si>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</si>
  <si>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</si>
  <si>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</si>
  <si>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</si>
  <si>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</si>
  <si>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</si>
  <si>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</si>
  <si>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</si>
  <si>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</si>
  <si>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</si>
  <si>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</si>
  <si>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</si>
  <si>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</si>
  <si>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</si>
  <si>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</si>
  <si>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</si>
  <si>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</si>
  <si>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</si>
  <si>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</si>
  <si>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</si>
  <si>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</si>
  <si>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</si>
  <si>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</si>
  <si>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</si>
  <si>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</si>
  <si>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</si>
  <si>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</si>
  <si>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</si>
  <si>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</si>
  <si>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</si>
  <si>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</si>
  <si>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</si>
  <si>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</si>
  <si>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</si>
  <si>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</si>
  <si>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</si>
  <si>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</si>
  <si>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</si>
  <si>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</si>
  <si>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</si>
  <si>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</si>
  <si>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</si>
  <si>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</si>
  <si>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</si>
  <si>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</si>
  <si>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</si>
  <si>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</si>
  <si>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</si>
  <si>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</si>
  <si>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</si>
  <si>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</si>
  <si>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</si>
  <si>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</si>
  <si>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</si>
  <si>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</si>
  <si>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</si>
  <si>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</si>
  <si>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</si>
  <si>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</si>
  <si>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</si>
  <si>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</si>
  <si>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</si>
  <si>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</si>
  <si>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</si>
  <si>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</si>
  <si>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</si>
  <si>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</si>
  <si>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</si>
  <si>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</si>
  <si>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</si>
  <si>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</si>
  <si>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</si>
  <si>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</si>
  <si>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</si>
  <si>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</si>
  <si>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</si>
  <si>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</si>
  <si>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</si>
  <si>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</si>
  <si>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</si>
  <si>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</si>
  <si>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</si>
  <si>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</si>
  <si>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</si>
  <si>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</si>
  <si>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</si>
  <si>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</si>
  <si>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</si>
  <si>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</si>
  <si>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</si>
  <si>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</si>
  <si>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</si>
  <si>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</si>
  <si>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</si>
  <si>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</si>
  <si>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</si>
  <si>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</si>
  <si>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</si>
  <si>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</si>
  <si>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</si>
  <si>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</si>
  <si>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</si>
  <si>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</si>
  <si>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</si>
  <si>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</si>
  <si>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</si>
  <si>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</si>
  <si>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</si>
  <si>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</si>
  <si>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</si>
  <si>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</si>
  <si>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</si>
  <si>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</si>
  <si>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</si>
  <si>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</si>
  <si>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</si>
  <si>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</si>
  <si>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</si>
  <si>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</si>
  <si>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</si>
  <si>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</si>
  <si>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</si>
  <si>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</si>
  <si>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</si>
  <si>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</si>
  <si>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</si>
  <si>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</si>
  <si>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</si>
  <si>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</si>
  <si>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</si>
  <si>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</si>
  <si>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</si>
  <si>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</si>
  <si>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</si>
  <si>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</si>
  <si>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</si>
  <si>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</si>
  <si>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</si>
  <si>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</si>
  <si>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</si>
  <si>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</si>
  <si>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</si>
  <si>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</si>
  <si>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</si>
  <si>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</si>
  <si>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</si>
  <si>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</si>
  <si>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</si>
  <si>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</si>
  <si>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</si>
  <si>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</si>
  <si>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</si>
  <si>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</si>
  <si>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</si>
  <si>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</si>
  <si>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</si>
  <si>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</si>
  <si>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</si>
  <si>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</si>
  <si>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</si>
  <si>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</si>
  <si>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</si>
  <si>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</si>
  <si>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</si>
  <si>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</si>
  <si>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</si>
  <si>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</si>
  <si>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</si>
  <si>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</si>
  <si>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</si>
  <si>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</si>
  <si>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</si>
  <si>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</si>
  <si>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</si>
  <si>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</si>
  <si>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</si>
  <si>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</si>
  <si>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</si>
  <si>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</si>
  <si>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</si>
  <si>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</si>
  <si>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</si>
  <si>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</si>
  <si>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</si>
  <si>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</si>
  <si>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</si>
  <si>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</si>
  <si>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</si>
  <si>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</si>
  <si>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</si>
  <si>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</si>
  <si>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</si>
  <si>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</si>
  <si>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</si>
  <si>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</si>
  <si>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</si>
  <si>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</si>
  <si>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</si>
  <si>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</si>
  <si>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</si>
  <si>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</si>
  <si>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</si>
  <si>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</si>
  <si>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</si>
  <si>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</si>
  <si>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</si>
  <si>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</si>
  <si>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</si>
  <si>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</si>
  <si>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</si>
  <si>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</si>
  <si>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</si>
  <si>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</si>
  <si>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</si>
  <si>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</si>
  <si>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</si>
  <si>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</si>
  <si>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</si>
  <si>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</si>
  <si>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</si>
  <si>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</si>
  <si>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</si>
  <si>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</si>
  <si>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</si>
  <si>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</si>
  <si>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</si>
  <si>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</si>
  <si>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</si>
  <si>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</si>
  <si>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</si>
  <si>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</si>
  <si>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</si>
  <si>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</si>
  <si>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</si>
  <si>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</si>
  <si>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</si>
  <si>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</si>
  <si>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</si>
  <si>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</si>
  <si>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</si>
  <si>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</si>
  <si>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</si>
  <si>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</si>
  <si>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</si>
  <si>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</si>
  <si>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</si>
  <si>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</si>
  <si>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</si>
  <si>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</si>
  <si>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</si>
  <si>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</si>
  <si>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</si>
  <si>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</si>
  <si>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</si>
  <si>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</si>
  <si>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</si>
  <si>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</si>
  <si>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</si>
  <si>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</si>
  <si>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</si>
  <si>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</si>
  <si>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</si>
  <si>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</si>
  <si>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</si>
  <si>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</si>
  <si>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</si>
  <si>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</si>
  <si>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</si>
  <si>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</si>
  <si>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</si>
  <si>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</si>
  <si>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</si>
  <si>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</si>
  <si>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</si>
  <si>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</si>
  <si>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</si>
  <si>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</si>
  <si>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</si>
  <si>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</si>
  <si>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</si>
  <si>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</si>
  <si>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</si>
  <si>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</si>
  <si>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</si>
  <si>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</si>
  <si>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</si>
  <si>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</si>
  <si>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</si>
  <si>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</si>
  <si>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</si>
  <si>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</si>
  <si>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</si>
  <si>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</si>
  <si>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</si>
  <si>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</si>
  <si>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</si>
  <si>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</si>
  <si>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</si>
  <si>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</si>
  <si>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</si>
  <si>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</si>
  <si>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</si>
  <si>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</si>
  <si>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</si>
  <si>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</si>
  <si>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</si>
  <si>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</si>
  <si>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</si>
  <si>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</si>
  <si>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</si>
  <si>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</si>
  <si>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</si>
  <si>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</si>
  <si>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</si>
  <si>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</si>
  <si>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</si>
  <si>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</si>
  <si>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</si>
  <si>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</si>
  <si>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</si>
  <si>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</si>
  <si>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</si>
  <si>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</si>
  <si>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</si>
  <si>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</si>
  <si>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</si>
  <si>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</si>
  <si>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</si>
  <si>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</si>
  <si>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</si>
  <si>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</si>
  <si>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</si>
  <si>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</si>
  <si>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</si>
  <si>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</si>
  <si>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</si>
  <si>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</si>
  <si>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</si>
  <si>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</si>
  <si>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</si>
  <si>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</si>
  <si>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</si>
  <si>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</si>
  <si>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</si>
  <si>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</si>
  <si>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</si>
  <si>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</si>
  <si>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</si>
  <si>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</si>
  <si>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</si>
  <si>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</si>
  <si>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</si>
  <si>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</si>
  <si>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</si>
  <si>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</si>
  <si>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</si>
  <si>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</si>
  <si>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</si>
  <si>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</si>
  <si>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</si>
  <si>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</si>
  <si>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</si>
  <si>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</si>
  <si>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</si>
  <si>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</si>
  <si>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</si>
  <si>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</si>
  <si>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</si>
  <si>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</si>
  <si>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</si>
  <si>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</si>
  <si>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</si>
  <si>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</si>
  <si>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</si>
  <si>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</si>
  <si>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</si>
  <si>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</si>
  <si>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</si>
  <si>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</si>
  <si>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</si>
  <si>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</si>
  <si>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</si>
  <si>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</si>
  <si>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</si>
  <si>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</si>
  <si>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</si>
  <si>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</si>
  <si>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</si>
  <si>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</si>
  <si>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</si>
  <si>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</si>
  <si>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</si>
  <si>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</si>
  <si>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</si>
  <si>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</si>
  <si>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</si>
  <si>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</si>
  <si>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</si>
  <si>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</si>
  <si>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</si>
  <si>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</si>
  <si>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</si>
  <si>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</si>
  <si>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</si>
  <si>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</si>
  <si>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</si>
  <si>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</si>
  <si>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</si>
  <si>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</si>
  <si>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</si>
  <si>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</si>
  <si>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</si>
  <si>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</si>
  <si>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</si>
  <si>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</si>
  <si>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</si>
  <si>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</si>
  <si>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</si>
  <si>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</si>
  <si>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</si>
  <si>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</si>
  <si>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</si>
  <si>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</si>
  <si>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</si>
  <si>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</si>
  <si>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</si>
  <si>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</si>
  <si>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</si>
  <si>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</si>
  <si>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</si>
  <si>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</si>
  <si>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</si>
  <si>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</si>
  <si>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</si>
  <si>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</si>
  <si>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</si>
  <si>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</si>
  <si>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</si>
  <si>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</si>
  <si>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</si>
  <si>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</si>
  <si>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</si>
  <si>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</si>
  <si>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</si>
  <si>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</si>
  <si>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</si>
  <si>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</si>
  <si>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</si>
  <si>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</si>
  <si>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</si>
  <si>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</si>
  <si>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</si>
  <si>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</si>
  <si>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</si>
  <si>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</si>
  <si>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</si>
  <si>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</si>
  <si>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</si>
  <si>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</si>
  <si>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</si>
  <si>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</si>
  <si>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</si>
  <si>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</si>
  <si>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</si>
  <si>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</si>
  <si>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</si>
  <si>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</si>
  <si>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</si>
  <si>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</si>
  <si>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</si>
  <si>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</si>
  <si>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</si>
  <si>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</si>
  <si>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</si>
  <si>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</si>
  <si>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</si>
  <si>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</si>
  <si>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</si>
  <si>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</si>
  <si>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</si>
  <si>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</si>
  <si>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</si>
  <si>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</si>
  <si>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</si>
  <si>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</si>
  <si>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</si>
  <si>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</si>
  <si>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</si>
  <si>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</si>
  <si>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</si>
  <si>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</si>
  <si>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</si>
  <si>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</si>
  <si>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</si>
  <si>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</si>
  <si>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</si>
  <si>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</si>
  <si>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</si>
  <si>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</si>
  <si>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</si>
  <si>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</si>
  <si>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</si>
  <si>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</si>
  <si>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</si>
  <si>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</si>
  <si>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</si>
  <si>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</si>
  <si>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</si>
  <si>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</si>
  <si>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</si>
  <si>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</si>
  <si>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</si>
  <si>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</si>
  <si>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</si>
  <si>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</si>
  <si>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</si>
  <si>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</si>
  <si>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</si>
  <si>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</si>
  <si>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</si>
  <si>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</si>
  <si>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</si>
  <si>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</si>
  <si>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</si>
  <si>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</si>
  <si>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</si>
  <si>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</si>
  <si>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</si>
  <si>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</si>
  <si>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</si>
  <si>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</si>
  <si>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</si>
  <si>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</si>
  <si>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</si>
  <si>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</si>
  <si>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</si>
  <si>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</si>
  <si>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</si>
  <si>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</si>
  <si>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</si>
  <si>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</si>
  <si>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</si>
  <si>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</si>
  <si>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</si>
  <si>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</si>
  <si>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</si>
  <si>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</si>
  <si>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</si>
  <si>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</si>
  <si>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</si>
  <si>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</si>
  <si>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</si>
  <si>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</si>
  <si>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</si>
  <si>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</si>
  <si>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</si>
  <si>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</si>
  <si>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</si>
  <si>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</si>
  <si>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</si>
  <si>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</si>
  <si>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</si>
  <si>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</si>
  <si>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</si>
  <si>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</si>
  <si>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</si>
  <si>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</si>
  <si>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</si>
  <si>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</si>
  <si>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</si>
  <si>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</si>
  <si>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</si>
  <si>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</si>
  <si>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</si>
  <si>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</si>
  <si>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</si>
  <si>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</si>
  <si>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</si>
  <si>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</si>
  <si>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</si>
  <si>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</si>
  <si>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</si>
  <si>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</si>
  <si>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</si>
  <si>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</si>
  <si>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</si>
  <si>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</si>
  <si>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</si>
  <si>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</si>
  <si>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</si>
  <si>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</si>
  <si>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</si>
  <si>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</si>
  <si>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</si>
  <si>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</si>
  <si>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</si>
  <si>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</si>
  <si>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</si>
  <si>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</si>
  <si>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</si>
  <si>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</si>
  <si>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</si>
  <si>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</si>
  <si>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</si>
  <si>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</si>
  <si>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</si>
  <si>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</si>
  <si>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</si>
  <si>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</si>
  <si>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</si>
  <si>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</si>
  <si>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</si>
  <si>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</si>
  <si>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</si>
  <si>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</si>
  <si>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</si>
  <si>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</si>
  <si>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</si>
  <si>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</si>
  <si>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</si>
  <si>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</si>
  <si>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</si>
  <si>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</si>
  <si>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</si>
  <si>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</si>
  <si>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</si>
  <si>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</si>
  <si>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</si>
  <si>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</si>
  <si>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</si>
  <si>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</si>
  <si>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</si>
  <si>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</si>
  <si>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</si>
  <si>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</si>
  <si>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</si>
  <si>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</si>
  <si>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</si>
  <si>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</si>
  <si>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</si>
  <si>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</si>
  <si>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</si>
  <si>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</si>
  <si>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</si>
  <si>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</si>
  <si>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</si>
  <si>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</si>
  <si>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</si>
  <si>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</si>
  <si>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</si>
  <si>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</si>
  <si>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</si>
  <si>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</si>
  <si>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</si>
  <si>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</si>
  <si>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</si>
  <si>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</si>
  <si>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</si>
  <si>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</si>
  <si>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</si>
  <si>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</si>
  <si>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</si>
  <si>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</si>
  <si>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</si>
  <si>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</si>
  <si>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</si>
  <si>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</si>
  <si>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</si>
  <si>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</si>
  <si>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</si>
  <si>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</si>
  <si>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</si>
  <si>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</si>
  <si>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</si>
  <si>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</si>
  <si>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</si>
  <si>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</si>
  <si>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</si>
  <si>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</si>
  <si>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</si>
  <si>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</si>
  <si>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</si>
  <si>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</si>
  <si>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</si>
  <si>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</si>
  <si>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</si>
  <si>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</si>
  <si>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</si>
  <si>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</si>
  <si>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</si>
  <si>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</si>
  <si>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</si>
  <si>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</si>
  <si>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</si>
  <si>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</si>
  <si>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</si>
  <si>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</si>
  <si>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</si>
  <si>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</si>
  <si>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</si>
  <si>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</si>
  <si>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</si>
  <si>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</si>
  <si>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</si>
  <si>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</si>
  <si>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</si>
  <si>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</si>
  <si>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</si>
  <si>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</si>
  <si>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</si>
  <si>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</si>
  <si>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</si>
  <si>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</si>
  <si>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</si>
  <si>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</si>
  <si>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</si>
  <si>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</si>
  <si>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</si>
  <si>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</si>
  <si>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</si>
  <si>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</si>
  <si>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</si>
  <si>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</si>
  <si>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</si>
  <si>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</si>
  <si>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</si>
  <si>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</si>
  <si>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</si>
  <si>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</si>
  <si>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</si>
  <si>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</si>
  <si>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</si>
  <si>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</si>
  <si>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</si>
  <si>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</si>
  <si>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</si>
  <si>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</si>
  <si>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</si>
  <si>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</si>
  <si>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</si>
  <si>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</si>
  <si>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</si>
  <si>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</si>
  <si>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</si>
  <si>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</si>
  <si>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</si>
  <si>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</si>
  <si>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</si>
  <si>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</si>
  <si>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</si>
  <si>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</si>
  <si>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</si>
  <si>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</si>
  <si>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</si>
  <si>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</si>
  <si>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</si>
  <si>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</si>
  <si>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</si>
  <si>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</si>
  <si>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</si>
  <si>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</si>
  <si>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</si>
  <si>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</si>
  <si>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</si>
  <si>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</si>
  <si>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</si>
  <si>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</si>
  <si>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</si>
  <si>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</si>
  <si>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</si>
  <si>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</si>
  <si>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</si>
  <si>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</si>
  <si>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</si>
  <si>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</si>
  <si>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</si>
  <si>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</si>
  <si>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</si>
  <si>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</si>
  <si>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</si>
  <si>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</si>
  <si>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</si>
  <si>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</si>
  <si>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</si>
  <si>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</si>
  <si>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</si>
  <si>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</si>
  <si>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</si>
  <si>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</si>
  <si>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</si>
  <si>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</si>
  <si>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</si>
  <si>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</si>
  <si>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</si>
  <si>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</si>
  <si>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</si>
  <si>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</si>
  <si>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</si>
  <si>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</si>
  <si>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</si>
  <si>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</si>
  <si>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</si>
  <si>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</si>
  <si>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</si>
  <si>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</si>
  <si>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</si>
  <si>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</si>
  <si>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</si>
  <si>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</si>
  <si>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</si>
  <si>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</si>
  <si>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</si>
  <si>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</si>
  <si>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</si>
  <si>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</si>
  <si>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</si>
  <si>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</si>
  <si>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</si>
  <si>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</si>
  <si>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</si>
  <si>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</si>
  <si>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</si>
  <si>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</si>
  <si>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</si>
  <si>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</si>
  <si>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</si>
  <si>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</si>
  <si>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</si>
  <si>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</si>
  <si>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</si>
  <si>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</si>
  <si>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</si>
  <si>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</si>
  <si>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</si>
  <si>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</si>
  <si>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</si>
  <si>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</si>
  <si>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</si>
  <si>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</si>
  <si>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</si>
  <si>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</si>
  <si>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</si>
  <si>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</si>
  <si>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</si>
  <si>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</si>
  <si>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</si>
  <si>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</si>
  <si>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</si>
  <si>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</si>
  <si>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</si>
  <si>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</si>
  <si>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</si>
  <si>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</si>
  <si>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</si>
  <si>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</si>
  <si>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</si>
  <si>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</si>
  <si>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</si>
  <si>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</si>
  <si>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</si>
  <si>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</si>
  <si>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</si>
  <si>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</si>
  <si>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</si>
  <si>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</si>
  <si>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</si>
  <si>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</si>
  <si>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</si>
  <si>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</si>
  <si>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</si>
  <si>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</si>
  <si>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</si>
  <si>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</si>
  <si>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</si>
  <si>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</si>
  <si>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</si>
  <si>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</si>
  <si>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</si>
  <si>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</si>
  <si>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</si>
  <si>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</si>
  <si>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</si>
  <si>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</si>
  <si>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</si>
  <si>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</si>
  <si>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</si>
  <si>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</si>
  <si>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</si>
  <si>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</si>
  <si>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</si>
  <si>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</si>
  <si>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</si>
  <si>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</si>
  <si>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</si>
  <si>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</si>
  <si>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</si>
  <si>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</si>
  <si>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</si>
  <si>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</si>
  <si>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</si>
  <si>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</si>
  <si>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</si>
  <si>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</si>
  <si>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</si>
  <si>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</si>
  <si>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</si>
  <si>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</si>
  <si>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</si>
  <si>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</si>
  <si>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</si>
  <si>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</si>
  <si>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</si>
  <si>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</si>
  <si>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</si>
  <si>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</si>
  <si>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</si>
  <si>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</si>
  <si>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</si>
  <si>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</si>
  <si>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</si>
  <si>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</si>
  <si>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</si>
  <si>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</si>
  <si>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</si>
  <si>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</si>
  <si>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</si>
  <si>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</si>
  <si>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</si>
  <si>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</si>
  <si>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</si>
  <si>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</si>
  <si>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</si>
  <si>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</si>
  <si>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</si>
  <si>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</si>
  <si>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</si>
  <si>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</si>
  <si>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</si>
  <si>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</si>
  <si>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</si>
  <si>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</si>
  <si>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</si>
  <si>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</si>
  <si>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</si>
  <si>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</si>
  <si>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</si>
  <si>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</si>
  <si>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</si>
  <si>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</si>
  <si>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</si>
  <si>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</si>
  <si>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</si>
  <si>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</si>
  <si>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</si>
  <si>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</si>
  <si>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</si>
  <si>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</si>
  <si>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</si>
  <si>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</si>
  <si>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</si>
  <si>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</si>
  <si>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</si>
  <si>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</si>
  <si>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</si>
  <si>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</si>
  <si>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</si>
  <si>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</si>
  <si>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</si>
  <si>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</si>
  <si>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</si>
  <si>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</si>
  <si>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</si>
  <si>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</si>
  <si>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</si>
  <si>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</si>
  <si>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</si>
  <si>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</si>
  <si>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</si>
  <si>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</si>
  <si>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</si>
  <si>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</si>
  <si>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</si>
  <si>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</si>
  <si>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</si>
  <si>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</si>
  <si>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</si>
  <si>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</si>
  <si>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</si>
  <si>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</si>
  <si>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</si>
  <si>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</si>
  <si>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</si>
  <si>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</si>
  <si>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</si>
  <si>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</si>
  <si>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</si>
  <si>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</si>
  <si>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</si>
  <si>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</si>
  <si>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</si>
  <si>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</si>
  <si>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</si>
  <si>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</si>
  <si>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</si>
  <si>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</si>
  <si>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</si>
  <si>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</si>
  <si>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</si>
  <si>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</si>
  <si>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</si>
  <si>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</si>
  <si>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</si>
  <si>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</si>
  <si>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</si>
  <si>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</si>
  <si>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</si>
  <si>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</si>
  <si>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</si>
  <si>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</si>
  <si>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</si>
  <si>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</si>
  <si>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</si>
  <si>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</si>
  <si>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</si>
  <si>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</si>
  <si>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</si>
  <si>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</si>
  <si>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</si>
  <si>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</si>
  <si>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</si>
  <si>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</si>
  <si>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</si>
  <si>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</si>
  <si>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</si>
  <si>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</si>
  <si>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</si>
  <si>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</si>
  <si>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</si>
  <si>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</si>
  <si>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</si>
  <si>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</si>
  <si>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</si>
  <si>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</si>
  <si>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</si>
  <si>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</si>
  <si>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</si>
  <si>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</si>
  <si>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</si>
  <si>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</si>
  <si>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</si>
  <si>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</si>
  <si>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</si>
  <si>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</si>
  <si>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</si>
  <si>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</si>
  <si>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</si>
  <si>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</si>
  <si>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</si>
  <si>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</si>
  <si>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</si>
  <si>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</si>
  <si>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</si>
  <si>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</si>
  <si>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</si>
  <si>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</si>
  <si>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</si>
  <si>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</si>
  <si>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</si>
  <si>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</si>
  <si>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</si>
  <si>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</si>
  <si>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</si>
  <si>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</si>
  <si>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</si>
  <si>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</si>
  <si>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</si>
  <si>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</si>
  <si>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</si>
  <si>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</si>
  <si>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</si>
  <si>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</si>
  <si>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</si>
  <si>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</si>
  <si>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</si>
  <si>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</si>
  <si>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</si>
  <si>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</si>
  <si>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</si>
  <si>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</si>
  <si>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</si>
  <si>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</si>
  <si>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</si>
  <si>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</si>
  <si>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</si>
  <si>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</si>
  <si>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</si>
  <si>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</si>
  <si>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</si>
  <si>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</si>
  <si>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</si>
  <si>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</si>
  <si>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</si>
  <si>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</si>
  <si>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</si>
  <si>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</si>
  <si>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</si>
  <si>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</si>
  <si>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</si>
  <si>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</si>
  <si>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</si>
  <si>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</si>
  <si>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</si>
  <si>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</si>
  <si>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</si>
  <si>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</si>
  <si>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</si>
  <si>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</si>
  <si>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</si>
  <si>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</si>
  <si>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</si>
  <si>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</si>
  <si>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</si>
  <si>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</si>
  <si>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</si>
  <si>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</si>
  <si>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</si>
  <si>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</si>
  <si>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</si>
  <si>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</si>
  <si>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</si>
  <si>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</si>
  <si>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</si>
  <si>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</si>
  <si>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</si>
  <si>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</si>
  <si>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</si>
  <si>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</si>
  <si>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</si>
  <si>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</si>
  <si>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</si>
  <si>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</si>
  <si>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</si>
  <si>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</si>
  <si>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</si>
  <si>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</si>
  <si>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</si>
  <si>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</si>
  <si>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</si>
  <si>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</si>
  <si>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</si>
  <si>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</si>
  <si>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</si>
  <si>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</si>
  <si>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</si>
  <si>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</si>
  <si>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</si>
  <si>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</si>
  <si>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</si>
  <si>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</si>
  <si>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</si>
  <si>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</si>
  <si>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</si>
  <si>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</si>
  <si>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</si>
  <si>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</si>
  <si>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</si>
  <si>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</si>
  <si>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</si>
  <si>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</si>
  <si>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</si>
  <si>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</si>
  <si>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</si>
  <si>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</si>
  <si>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</si>
  <si>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</si>
  <si>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</si>
  <si>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</si>
  <si>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</si>
  <si>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</si>
  <si>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</si>
  <si>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</si>
  <si>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</si>
  <si>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</si>
  <si>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</si>
  <si>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</si>
  <si>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</si>
  <si>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</si>
  <si>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</si>
  <si>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</si>
  <si>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</si>
  <si>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</si>
  <si>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</si>
  <si>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</si>
  <si>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</si>
  <si>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</si>
  <si>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</si>
  <si>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</si>
  <si>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</si>
  <si>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</si>
  <si>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</si>
  <si>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</si>
  <si>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</si>
  <si>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</si>
  <si>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</si>
  <si>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</si>
  <si>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</si>
  <si>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</si>
  <si>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</si>
  <si>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</si>
  <si>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</si>
  <si>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</si>
  <si>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</si>
  <si>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</si>
  <si>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</si>
  <si>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</si>
  <si>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</si>
  <si>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</si>
  <si>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</si>
  <si>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</si>
  <si>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</si>
  <si>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</si>
  <si>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</si>
  <si>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</si>
  <si>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</si>
  <si>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</si>
  <si>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</si>
  <si>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</si>
  <si>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</si>
  <si>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</si>
  <si>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</si>
  <si>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</si>
  <si>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</si>
  <si>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</si>
  <si>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</si>
  <si>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</si>
  <si>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</si>
  <si>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</si>
  <si>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</si>
  <si>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</si>
  <si>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</si>
  <si>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</si>
  <si>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</si>
  <si>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</si>
  <si>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</si>
  <si>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</si>
  <si>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</si>
  <si>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</si>
  <si>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</si>
  <si>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</si>
  <si>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</si>
  <si>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</si>
  <si>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</si>
  <si>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</si>
  <si>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</si>
  <si>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</si>
  <si>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</si>
  <si>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</si>
  <si>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</si>
  <si>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</si>
  <si>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</si>
  <si>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</si>
  <si>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</si>
  <si>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</si>
  <si>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</si>
  <si>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</si>
  <si>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</si>
  <si>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</si>
  <si>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</si>
  <si>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</si>
  <si>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</si>
  <si>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</si>
  <si>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</si>
  <si>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</si>
  <si>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</si>
  <si>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</si>
  <si>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</si>
  <si>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</si>
  <si>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</si>
  <si>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</si>
  <si>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</si>
  <si>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</si>
  <si>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</si>
  <si>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</si>
  <si>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</si>
  <si>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</si>
  <si>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</si>
  <si>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</si>
  <si>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</si>
  <si>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</si>
  <si>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</si>
  <si>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</si>
  <si>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</si>
  <si>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</si>
  <si>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</si>
  <si>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</si>
  <si>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</si>
  <si>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</si>
  <si>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</si>
  <si>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</si>
  <si>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</si>
  <si>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</si>
  <si>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</si>
  <si>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</si>
  <si>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</si>
  <si>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</si>
  <si>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</si>
  <si>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</si>
  <si>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</si>
  <si>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</si>
  <si>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</si>
  <si>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</si>
  <si>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</si>
  <si>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</si>
  <si>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</si>
  <si>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</si>
  <si>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</si>
  <si>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</si>
  <si>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</si>
  <si>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</si>
  <si>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</si>
  <si>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</si>
  <si>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</si>
  <si>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</si>
  <si>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</si>
  <si>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</si>
  <si>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</si>
  <si>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</si>
  <si>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</si>
  <si>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</si>
  <si>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</si>
  <si>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</si>
  <si>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</si>
  <si>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</si>
  <si>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</si>
  <si>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</si>
  <si>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</si>
  <si>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</si>
  <si>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</si>
  <si>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</si>
  <si>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</si>
  <si>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</si>
  <si>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</si>
  <si>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</si>
  <si>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</si>
  <si>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</si>
  <si>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</si>
  <si>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</si>
  <si>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</si>
  <si>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</si>
  <si>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</si>
  <si>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</si>
  <si>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</si>
  <si>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</si>
  <si>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</si>
  <si>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</si>
  <si>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</si>
  <si>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</si>
  <si>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</si>
  <si>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</si>
  <si>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</si>
  <si>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</si>
  <si>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</si>
  <si>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</si>
  <si>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</si>
  <si>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</si>
  <si>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</si>
  <si>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</si>
  <si>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</si>
  <si>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</si>
  <si>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</si>
  <si>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</si>
  <si>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</si>
  <si>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</si>
  <si>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</si>
  <si>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</si>
  <si>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</si>
  <si>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</si>
  <si>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</si>
  <si>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</si>
  <si>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</si>
  <si>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</si>
  <si>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</si>
  <si>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</si>
  <si>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</si>
  <si>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</si>
  <si>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</si>
  <si>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</si>
  <si>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</si>
  <si>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</si>
  <si>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</si>
  <si>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</si>
  <si>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</si>
  <si>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</si>
  <si>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</si>
  <si>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</si>
  <si>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</si>
  <si>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</si>
  <si>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</si>
  <si>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</si>
  <si>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</si>
  <si>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</si>
  <si>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</si>
  <si>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</si>
  <si>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</si>
  <si>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</si>
  <si>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</si>
  <si>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</si>
  <si>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</si>
  <si>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</si>
  <si>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</si>
  <si>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</si>
  <si>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</si>
  <si>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</si>
  <si>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</si>
  <si>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</si>
  <si>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</si>
  <si>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</si>
  <si>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</si>
  <si>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</si>
  <si>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</si>
  <si>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</si>
  <si>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</si>
  <si>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</si>
  <si>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</si>
  <si>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</si>
  <si>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</si>
  <si>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</si>
  <si>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</si>
  <si>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</si>
  <si>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</si>
  <si>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</si>
  <si>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</si>
  <si>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</si>
  <si>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</si>
  <si>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</si>
  <si>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</si>
  <si>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</si>
  <si>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</si>
  <si>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</si>
  <si>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</si>
  <si>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</si>
  <si>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</si>
  <si>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</si>
  <si>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</si>
  <si>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</si>
  <si>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</si>
  <si>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</si>
  <si>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</si>
  <si>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</si>
  <si>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</si>
  <si>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</si>
  <si>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</si>
  <si>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</si>
  <si>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</si>
  <si>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</si>
  <si>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</si>
  <si>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</si>
  <si>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</si>
  <si>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</si>
  <si>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</si>
  <si>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</si>
  <si>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</si>
  <si>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</si>
  <si>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</si>
  <si>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</si>
  <si>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</si>
  <si>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</si>
  <si>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</si>
  <si>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</si>
  <si>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</si>
  <si>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</si>
  <si>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</si>
  <si>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</si>
  <si>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</si>
  <si>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</si>
  <si>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</si>
  <si>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</si>
  <si>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</si>
  <si>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</si>
  <si>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</si>
  <si>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</si>
  <si>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</si>
  <si>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</si>
  <si>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</si>
  <si>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</si>
  <si>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</si>
  <si>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</si>
  <si>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</si>
  <si>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</si>
  <si>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</si>
  <si>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</si>
  <si>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</si>
  <si>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</si>
  <si>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</si>
  <si>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</si>
  <si>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</si>
  <si>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</si>
  <si>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</si>
  <si>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</si>
  <si>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</si>
  <si>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</si>
  <si>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</si>
  <si>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</si>
  <si>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</si>
  <si>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</si>
  <si>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</si>
  <si>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</si>
  <si>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</si>
  <si>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</si>
  <si>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</si>
  <si>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</si>
  <si>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</si>
  <si>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</si>
  <si>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</si>
  <si>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</si>
  <si>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</si>
  <si>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</si>
  <si>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</si>
  <si>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</si>
  <si>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</si>
  <si>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</si>
  <si>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</si>
  <si>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</si>
  <si>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</si>
  <si>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</si>
  <si>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</si>
  <si>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</si>
  <si>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</si>
  <si>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</si>
  <si>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</si>
  <si>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</si>
  <si>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</si>
  <si>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</si>
  <si>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</si>
  <si>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</si>
  <si>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</si>
  <si>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</si>
  <si>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</si>
  <si>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</si>
  <si>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</si>
  <si>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</si>
  <si>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</si>
  <si>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</si>
  <si>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</si>
  <si>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</si>
  <si>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</si>
  <si>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</si>
  <si>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</si>
  <si>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</si>
  <si>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</si>
  <si>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</si>
  <si>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</si>
  <si>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</si>
  <si>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</si>
  <si>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</si>
  <si>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</si>
  <si>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</si>
  <si>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</si>
  <si>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</si>
  <si>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</si>
  <si>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</si>
  <si>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</si>
  <si>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</si>
  <si>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</si>
  <si>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</si>
  <si>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</si>
  <si>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</si>
  <si>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</si>
  <si>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</si>
  <si>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</si>
  <si>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</si>
  <si>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</si>
  <si>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</si>
  <si>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</si>
  <si>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</si>
  <si>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</si>
  <si>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</si>
  <si>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</si>
  <si>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</si>
  <si>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</si>
  <si>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</si>
  <si>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</si>
  <si>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</si>
  <si>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</si>
  <si>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</si>
  <si>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</si>
  <si>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</si>
  <si>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</si>
  <si>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</si>
  <si>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</si>
  <si>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</si>
  <si>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</si>
  <si>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</si>
  <si>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</si>
  <si>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</si>
  <si>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</si>
  <si>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</si>
  <si>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</si>
  <si>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</si>
  <si>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</si>
  <si>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</si>
  <si>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</si>
  <si>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</si>
  <si>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</si>
  <si>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</si>
  <si>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</si>
  <si>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</si>
  <si>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</si>
  <si>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</si>
  <si>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</si>
  <si>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</si>
  <si>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</si>
  <si>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</si>
  <si>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</si>
  <si>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</si>
  <si>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</si>
  <si>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</si>
  <si>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</si>
  <si>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</si>
  <si>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</si>
  <si>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</si>
  <si>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</si>
  <si>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</si>
  <si>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</si>
  <si>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</si>
  <si>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</si>
  <si>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</si>
  <si>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</si>
  <si>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</si>
  <si>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</si>
  <si>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</si>
  <si>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</si>
  <si>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</si>
  <si>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</si>
  <si>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</si>
  <si>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</si>
  <si>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</si>
  <si>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</si>
  <si>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</si>
  <si>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</si>
  <si>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</si>
  <si>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</si>
  <si>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</si>
  <si>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</si>
  <si>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</si>
  <si>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</si>
  <si>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</si>
  <si>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</si>
  <si>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</si>
  <si>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</si>
  <si>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</si>
  <si>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</si>
  <si>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</si>
  <si>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</si>
  <si>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</si>
  <si>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</si>
  <si>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</si>
  <si>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</si>
  <si>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</si>
  <si>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</si>
  <si>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</si>
  <si>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</si>
  <si>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</si>
  <si>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</si>
  <si>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</si>
  <si>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</si>
  <si>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</si>
  <si>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</si>
  <si>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</si>
  <si>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</si>
  <si>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</si>
  <si>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</si>
  <si>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</si>
  <si>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</si>
  <si>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</si>
  <si>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</si>
  <si>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</si>
  <si>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</si>
  <si>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</si>
  <si>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</si>
  <si>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</si>
  <si>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</si>
  <si>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</si>
  <si>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</si>
  <si>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</si>
  <si>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</si>
  <si>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</si>
  <si>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</si>
  <si>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</si>
  <si>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</si>
  <si>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</si>
  <si>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</si>
  <si>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</si>
  <si>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</si>
  <si>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</si>
  <si>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</si>
  <si>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</si>
  <si>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</si>
  <si>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</si>
  <si>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</si>
  <si>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</si>
  <si>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</si>
  <si>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</si>
  <si>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</si>
  <si>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</si>
  <si>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</si>
  <si>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</si>
  <si>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</si>
  <si>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</si>
  <si>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</si>
  <si>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</si>
  <si>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</si>
  <si>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</si>
  <si>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</si>
  <si>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</si>
  <si>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</si>
  <si>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</si>
  <si>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</si>
  <si>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</si>
  <si>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</si>
  <si>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</si>
  <si>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</si>
  <si>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</si>
  <si>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</si>
  <si>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</si>
  <si>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</si>
  <si>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</si>
  <si>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</si>
  <si>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</si>
  <si>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</si>
  <si>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</si>
  <si>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</si>
  <si>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</si>
  <si>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</si>
  <si>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</si>
  <si>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</si>
  <si>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</si>
  <si>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</si>
  <si>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</si>
  <si>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</si>
  <si>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</si>
  <si>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</si>
  <si>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</si>
  <si>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</si>
  <si>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</si>
  <si>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</si>
  <si>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</si>
  <si>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</si>
  <si>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</si>
  <si>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</si>
  <si>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</si>
  <si>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</si>
  <si>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</si>
  <si>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</si>
  <si>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</si>
  <si>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</si>
  <si>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</si>
  <si>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</si>
  <si>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</si>
  <si>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</si>
  <si>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</si>
  <si>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</si>
  <si>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</si>
  <si>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</si>
  <si>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</si>
  <si>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</si>
  <si>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</si>
  <si>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</si>
  <si>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</si>
  <si>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</si>
  <si>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</si>
  <si>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</si>
  <si>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</si>
  <si>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</si>
  <si>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</si>
  <si>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</si>
  <si>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</si>
  <si>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</si>
  <si>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</si>
  <si>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</si>
  <si>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</si>
  <si>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</si>
  <si>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</si>
  <si>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</si>
  <si>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</si>
  <si>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</si>
  <si>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</si>
  <si>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</si>
  <si>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</si>
  <si>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</si>
  <si>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</si>
  <si>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</si>
  <si>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</si>
  <si>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</si>
  <si>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</si>
  <si>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</si>
  <si>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</si>
  <si>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</si>
  <si>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</si>
  <si>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</si>
  <si>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</si>
  <si>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</si>
  <si>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</si>
  <si>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</si>
  <si>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</si>
  <si>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</si>
  <si>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</si>
  <si>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</si>
  <si>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</si>
  <si>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</si>
  <si>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</si>
  <si>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</si>
  <si>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</si>
  <si>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</si>
  <si>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</si>
  <si>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</si>
  <si>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</si>
  <si>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</si>
  <si>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</si>
  <si>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</si>
  <si>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</si>
  <si>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</si>
  <si>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</si>
  <si>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</si>
  <si>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</si>
  <si>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</si>
  <si>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</si>
  <si>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</si>
  <si>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</si>
  <si>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</si>
  <si>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</si>
  <si>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</si>
  <si>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</si>
  <si>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</si>
  <si>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</si>
  <si>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</si>
  <si>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</si>
  <si>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</si>
  <si>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</si>
  <si>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</si>
  <si>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</si>
  <si>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</si>
  <si>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</si>
  <si>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</si>
  <si>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</si>
  <si>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</si>
  <si>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</si>
  <si>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</si>
  <si>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</si>
  <si>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</si>
  <si>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</si>
  <si>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</si>
  <si>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</si>
  <si>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</si>
  <si>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</si>
  <si>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</si>
  <si>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</si>
  <si>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</si>
  <si>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</si>
  <si>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</si>
  <si>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</si>
  <si>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</si>
  <si>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</si>
  <si>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</si>
  <si>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</si>
  <si>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</si>
  <si>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</si>
  <si>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</si>
  <si>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</si>
  <si>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</si>
  <si>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</si>
  <si>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</si>
  <si>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</si>
  <si>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</si>
  <si>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</si>
  <si>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</si>
  <si>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</si>
  <si>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</si>
  <si>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</si>
  <si>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</si>
  <si>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</si>
  <si>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</si>
  <si>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</si>
  <si>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</si>
  <si>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</si>
  <si>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</si>
  <si>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</si>
  <si>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</si>
  <si>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</si>
  <si>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</si>
  <si>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</si>
  <si>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</si>
  <si>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</si>
  <si>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</si>
  <si>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</si>
  <si>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</si>
  <si>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</si>
  <si>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</si>
  <si>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</si>
  <si>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</si>
  <si>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</si>
  <si>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</si>
  <si>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</si>
  <si>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</si>
  <si>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</si>
  <si>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</si>
  <si>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</si>
  <si>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</si>
  <si>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</si>
  <si>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</si>
  <si>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</si>
  <si>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</si>
  <si>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</si>
  <si>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</si>
  <si>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</si>
  <si>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</si>
  <si>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</si>
  <si>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</si>
  <si>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</si>
  <si>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</si>
  <si>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</si>
  <si>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</si>
  <si>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</si>
  <si>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</si>
  <si>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</si>
  <si>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</si>
  <si>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</si>
  <si>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</si>
  <si>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</si>
  <si>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</si>
  <si>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</si>
  <si>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</si>
  <si>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</si>
  <si>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</si>
  <si>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</si>
  <si>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</si>
  <si>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</si>
  <si>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</si>
  <si>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</si>
  <si>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</si>
  <si>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</si>
  <si>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</si>
  <si>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</si>
  <si>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</si>
  <si>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</si>
  <si>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</si>
  <si>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</si>
  <si>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</si>
  <si>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</si>
  <si>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</si>
  <si>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</si>
  <si>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</si>
  <si>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</si>
  <si>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</si>
  <si>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</si>
  <si>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</si>
  <si>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</si>
  <si>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</si>
  <si>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</si>
  <si>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</si>
  <si>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</si>
  <si>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</si>
  <si>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</si>
  <si>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</si>
  <si>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</si>
  <si>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</si>
  <si>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</si>
  <si>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</si>
  <si>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</si>
  <si>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</si>
  <si>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</si>
  <si>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</si>
  <si>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</si>
  <si>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</si>
  <si>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</si>
  <si>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</si>
  <si>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</si>
  <si>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</si>
  <si>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</si>
  <si>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</si>
  <si>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</si>
  <si>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</si>
  <si>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</si>
  <si>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</si>
  <si>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</si>
  <si>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</si>
  <si>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</si>
  <si>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</si>
  <si>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</si>
  <si>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</si>
  <si>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</si>
  <si>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</si>
  <si>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</si>
  <si>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</si>
  <si>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</si>
  <si>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</si>
  <si>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</si>
  <si>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</si>
  <si>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</si>
  <si>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</si>
  <si>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</si>
  <si>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</si>
  <si>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</si>
  <si>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</si>
  <si>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</si>
  <si>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</si>
  <si>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</si>
  <si>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</si>
  <si>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</si>
  <si>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</si>
  <si>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</si>
  <si>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</si>
  <si>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</si>
  <si>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</si>
  <si>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</si>
  <si>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</si>
  <si>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</si>
  <si>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</si>
  <si>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</si>
  <si>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</si>
  <si>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</si>
  <si>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</si>
  <si>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</si>
  <si>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</si>
  <si>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</si>
  <si>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</si>
  <si>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</si>
  <si>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</si>
  <si>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</si>
  <si>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</si>
  <si>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</si>
  <si>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</si>
  <si>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</si>
  <si>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</si>
  <si>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</si>
  <si>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</si>
  <si>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</si>
  <si>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</si>
  <si>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</si>
  <si>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</si>
  <si>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</si>
  <si>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</si>
  <si>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</si>
  <si>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</si>
  <si>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</si>
  <si>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</si>
  <si>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</si>
  <si>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</si>
  <si>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</si>
  <si>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</si>
  <si>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</si>
  <si>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</si>
  <si>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</si>
  <si>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</si>
  <si>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</si>
  <si>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</si>
  <si>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</si>
  <si>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</si>
  <si>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</si>
  <si>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</si>
  <si>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</si>
  <si>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</si>
  <si>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</si>
  <si>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</si>
  <si>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</si>
  <si>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</si>
  <si>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</si>
  <si>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</si>
  <si>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</si>
  <si>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</si>
  <si>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</si>
  <si>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</si>
  <si>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</si>
  <si>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</si>
  <si>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</si>
  <si>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</si>
  <si>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</si>
  <si>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</si>
  <si>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</si>
  <si>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</si>
  <si>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</si>
  <si>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</si>
  <si>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</si>
  <si>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</si>
  <si>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</si>
  <si>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</si>
  <si>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</si>
  <si>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</si>
  <si>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</si>
  <si>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</si>
  <si>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</si>
  <si>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</si>
  <si>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</si>
  <si>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</si>
  <si>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</si>
  <si>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</si>
  <si>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</si>
  <si>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</si>
  <si>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</si>
  <si>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</si>
  <si>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</si>
  <si>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</si>
  <si>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</si>
  <si>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</si>
  <si>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</si>
  <si>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</si>
  <si>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</si>
  <si>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</si>
  <si>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</si>
  <si>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</si>
  <si>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</si>
  <si>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</si>
  <si>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</si>
  <si>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</si>
  <si>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</si>
  <si>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</si>
  <si>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</si>
  <si>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</si>
  <si>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</si>
  <si>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</si>
  <si>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</si>
  <si>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</si>
  <si>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</si>
  <si>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</si>
  <si>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</si>
  <si>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</si>
  <si>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</si>
  <si>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</si>
  <si>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</si>
  <si>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</si>
  <si>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</si>
  <si>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</si>
  <si>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</si>
  <si>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</si>
  <si>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</si>
  <si>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</si>
  <si>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</si>
  <si>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</si>
  <si>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</si>
  <si>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</si>
  <si>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</si>
  <si>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</si>
  <si>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</si>
  <si>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</si>
  <si>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</si>
  <si>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</si>
  <si>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</si>
  <si>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</si>
  <si>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</si>
  <si>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</si>
  <si>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</si>
  <si>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</si>
  <si>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</si>
  <si>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</si>
  <si>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</si>
  <si>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</si>
  <si>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</si>
  <si>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</si>
  <si>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</si>
  <si>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</si>
  <si>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</si>
  <si>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</si>
  <si>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</si>
  <si>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</si>
  <si>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</si>
  <si>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</si>
  <si>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</si>
  <si>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</si>
  <si>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</si>
  <si>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</si>
  <si>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</si>
  <si>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</si>
  <si>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</si>
  <si>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</si>
  <si>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</si>
  <si>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</si>
  <si>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</si>
  <si>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</si>
  <si>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</si>
  <si>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</si>
  <si>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</si>
  <si>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</si>
  <si>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</si>
  <si>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</si>
  <si>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</si>
  <si>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</si>
  <si>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</si>
  <si>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</si>
  <si>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</si>
  <si>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</si>
  <si>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</si>
  <si>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</si>
  <si>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</si>
  <si>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</si>
  <si>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</si>
  <si>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</si>
  <si>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</si>
  <si>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</si>
  <si>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</si>
  <si>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</si>
  <si>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</si>
  <si>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</si>
  <si>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</si>
  <si>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</si>
  <si>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</si>
  <si>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</si>
  <si>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</si>
  <si>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</si>
  <si>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</si>
  <si>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</si>
  <si>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</si>
  <si>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</si>
  <si>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</si>
  <si>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</si>
  <si>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</si>
  <si>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</si>
  <si>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</si>
  <si>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</si>
  <si>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</si>
  <si>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</si>
  <si>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</si>
  <si>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</si>
  <si>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</si>
  <si>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</si>
  <si>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</si>
  <si>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</si>
  <si>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</si>
  <si>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</si>
  <si>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</si>
  <si>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</si>
  <si>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</si>
  <si>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</si>
  <si>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</si>
  <si>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</si>
  <si>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</si>
  <si>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</si>
  <si>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</si>
  <si>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</si>
  <si>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</si>
  <si>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</si>
  <si>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</si>
  <si>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</si>
  <si>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</si>
  <si>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</si>
  <si>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</si>
  <si>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</si>
  <si>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</si>
  <si>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</si>
  <si>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</si>
  <si>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</si>
  <si>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</si>
  <si>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</si>
  <si>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</si>
  <si>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</si>
  <si>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</si>
  <si>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</si>
  <si>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</si>
  <si>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</si>
  <si>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</si>
  <si>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</si>
  <si>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</si>
  <si>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</si>
  <si>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</si>
  <si>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</si>
  <si>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</si>
  <si>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</si>
  <si>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</si>
  <si>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</si>
  <si>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</si>
  <si>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</si>
  <si>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</si>
  <si>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</si>
  <si>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</si>
  <si>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</si>
  <si>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</si>
  <si>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</si>
  <si>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</si>
  <si>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</si>
  <si>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</si>
  <si>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</si>
  <si>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</si>
  <si>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</si>
  <si>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</si>
  <si>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</si>
  <si>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</si>
  <si>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</si>
  <si>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</si>
  <si>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</si>
  <si>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</si>
  <si>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</si>
  <si>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</si>
  <si>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</si>
  <si>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</si>
  <si>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</si>
  <si>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</si>
  <si>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</si>
  <si>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</si>
  <si>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</si>
  <si>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</si>
  <si>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</si>
  <si>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</si>
  <si>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</si>
  <si>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</si>
  <si>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</si>
  <si>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</si>
  <si>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</si>
  <si>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</si>
  <si>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</si>
  <si>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</si>
  <si>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</si>
  <si>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</si>
  <si>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</si>
  <si>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</si>
  <si>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</si>
  <si>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</si>
  <si>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</si>
  <si>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</si>
  <si>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</si>
  <si>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</si>
  <si>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</si>
  <si>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</si>
  <si>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</si>
  <si>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</si>
  <si>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</si>
  <si>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</si>
  <si>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</si>
  <si>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</si>
  <si>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</si>
  <si>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</si>
  <si>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</si>
  <si>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</si>
  <si>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</si>
  <si>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</si>
  <si>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</si>
  <si>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</si>
  <si>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</si>
  <si>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</si>
  <si>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</si>
  <si>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</si>
  <si>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</si>
  <si>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</si>
  <si>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</si>
  <si>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</si>
  <si>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</si>
  <si>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</si>
  <si>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</si>
  <si>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</si>
  <si>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</si>
  <si>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</si>
  <si>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</si>
  <si>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</si>
  <si>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</si>
  <si>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</si>
  <si>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</si>
  <si>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</si>
  <si>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</si>
  <si>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</si>
  <si>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</si>
  <si>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</si>
  <si>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</si>
  <si>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</si>
  <si>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</si>
  <si>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</si>
  <si>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</si>
  <si>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</si>
  <si>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</si>
  <si>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</si>
  <si>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</si>
  <si>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</si>
  <si>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</si>
  <si>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</si>
  <si>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</si>
  <si>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</si>
  <si>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</si>
  <si>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</si>
  <si>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</si>
  <si>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</si>
  <si>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</si>
  <si>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</si>
  <si>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</si>
  <si>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</si>
  <si>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</si>
  <si>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</si>
  <si>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</si>
  <si>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</si>
  <si>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</si>
  <si>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</si>
  <si>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</si>
  <si>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</si>
  <si>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</si>
  <si>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</si>
  <si>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</si>
  <si>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</si>
  <si>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</si>
  <si>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</si>
  <si>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</si>
  <si>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</si>
  <si>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</si>
  <si>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</si>
  <si>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</si>
  <si>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</si>
  <si>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</si>
  <si>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</si>
  <si>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</si>
  <si>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</si>
  <si>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</si>
  <si>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</si>
  <si>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</si>
  <si>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</si>
  <si>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</si>
  <si>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</si>
  <si>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</si>
  <si>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</si>
  <si>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</si>
  <si>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</si>
  <si>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</si>
  <si>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</si>
  <si>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</si>
  <si>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</si>
  <si>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</si>
  <si>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</si>
  <si>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</si>
  <si>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</si>
  <si>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</si>
  <si>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</si>
  <si>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</si>
  <si>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</si>
  <si>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</si>
  <si>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</si>
  <si>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</si>
  <si>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</si>
  <si>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</si>
  <si>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</si>
  <si>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</si>
  <si>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</si>
  <si>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</si>
  <si>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</si>
  <si>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</si>
  <si>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</si>
  <si>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</si>
  <si>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</si>
  <si>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</si>
  <si>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</si>
  <si>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</si>
  <si>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</si>
  <si>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</si>
  <si>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</si>
  <si>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</si>
  <si>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</si>
  <si>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</si>
  <si>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</si>
  <si>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</si>
  <si>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</si>
  <si>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</si>
  <si>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</si>
  <si>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</si>
  <si>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</si>
  <si>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</si>
  <si>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</si>
  <si>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</si>
  <si>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</si>
  <si>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</si>
  <si>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</si>
  <si>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</si>
  <si>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</si>
  <si>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</si>
  <si>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</si>
  <si>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</si>
  <si>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</si>
  <si>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</si>
  <si>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</si>
  <si>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</si>
  <si>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</si>
  <si>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</si>
  <si>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</si>
  <si>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</si>
  <si>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</si>
  <si>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</si>
  <si>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</si>
  <si>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</si>
  <si>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</si>
  <si>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</si>
  <si>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</si>
  <si>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</si>
  <si>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</si>
  <si>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</si>
  <si>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</si>
  <si>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</si>
  <si>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</si>
  <si>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</si>
  <si>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</si>
  <si>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</si>
  <si>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</si>
  <si>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</si>
  <si>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</si>
  <si>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</si>
  <si>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</si>
  <si>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</si>
  <si>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</si>
  <si>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</si>
  <si>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</si>
  <si>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</si>
  <si>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</si>
  <si>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</si>
  <si>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</si>
  <si>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</si>
  <si>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</si>
  <si>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</si>
  <si>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</si>
  <si>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</si>
  <si>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</si>
  <si>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</si>
  <si>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</si>
  <si>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</si>
  <si>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</si>
  <si>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</si>
  <si>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</si>
  <si>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</si>
  <si>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</si>
  <si>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</si>
  <si>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</si>
  <si>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</si>
  <si>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</si>
  <si>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</si>
  <si>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</si>
  <si>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</si>
  <si>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</si>
  <si>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</si>
  <si>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</si>
  <si>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</si>
  <si>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</si>
  <si>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</si>
  <si>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</si>
  <si>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</si>
  <si>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</si>
  <si>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</si>
  <si>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</si>
  <si>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</si>
  <si>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</si>
  <si>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</si>
  <si>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</si>
  <si>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</si>
  <si>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</si>
  <si>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</si>
  <si>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</si>
  <si>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</si>
  <si>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</si>
  <si>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</si>
  <si>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</si>
  <si>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</si>
  <si>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</si>
  <si>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</si>
  <si>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</si>
  <si>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</si>
  <si>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</si>
  <si>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</si>
  <si>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</si>
  <si>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</si>
  <si>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</si>
  <si>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</si>
  <si>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</si>
  <si>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</si>
  <si>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</si>
  <si>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</si>
  <si>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</si>
  <si>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</si>
  <si>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</si>
  <si>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</si>
  <si>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</si>
  <si>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</si>
  <si>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</si>
  <si>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</si>
  <si>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</si>
  <si>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</si>
  <si>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</si>
  <si>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</si>
  <si>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</si>
  <si>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</si>
  <si>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</si>
  <si>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</si>
  <si>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</si>
  <si>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</si>
  <si>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</si>
  <si>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</si>
  <si>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</si>
  <si>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</si>
  <si>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</si>
  <si>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</si>
  <si>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</si>
  <si>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</si>
  <si>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</si>
  <si>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</si>
  <si>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</si>
  <si>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</si>
  <si>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</si>
  <si>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</si>
  <si>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</si>
  <si>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</si>
  <si>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</si>
  <si>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</si>
  <si>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</si>
  <si>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</si>
  <si>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</si>
  <si>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</si>
  <si>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</si>
  <si>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</si>
  <si>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</si>
  <si>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</si>
  <si>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</si>
  <si>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</si>
  <si>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</si>
  <si>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</si>
  <si>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</si>
  <si>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</si>
  <si>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</si>
  <si>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</si>
  <si>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</si>
  <si>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</si>
  <si>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</si>
  <si>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</si>
  <si>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</si>
  <si>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</si>
  <si>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</si>
  <si>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</si>
  <si>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</si>
  <si>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</si>
  <si>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</si>
  <si>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</si>
  <si>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</si>
  <si>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</si>
  <si>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</si>
  <si>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</si>
  <si>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</si>
  <si>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</si>
  <si>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</si>
  <si>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</si>
  <si>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</si>
  <si>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</si>
  <si>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</si>
  <si>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</si>
  <si>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</si>
  <si>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</si>
  <si>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</si>
  <si>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</si>
  <si>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</si>
  <si>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</si>
  <si>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</si>
  <si>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</si>
  <si>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</si>
  <si>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</si>
  <si>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</si>
  <si>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</si>
  <si>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</si>
  <si>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</si>
  <si>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</si>
  <si>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</si>
  <si>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</si>
  <si>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</si>
  <si>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</si>
  <si>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</si>
  <si>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</si>
  <si>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</si>
  <si>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</si>
  <si>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</si>
  <si>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</si>
  <si>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</si>
  <si>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</si>
  <si>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</si>
  <si>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</si>
  <si>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</si>
  <si>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</si>
  <si>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</si>
  <si>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</si>
  <si>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</si>
  <si>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</si>
  <si>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</si>
  <si>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</si>
  <si>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</si>
  <si>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</si>
  <si>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</si>
  <si>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</si>
  <si>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</si>
  <si>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</si>
  <si>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</si>
  <si>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</si>
  <si>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</si>
  <si>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</si>
  <si>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</si>
  <si>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</si>
  <si>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</si>
  <si>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</si>
  <si>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</si>
  <si>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</si>
  <si>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</si>
  <si>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</si>
  <si>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</si>
  <si>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</si>
  <si>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</si>
  <si>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</si>
  <si>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</si>
  <si>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</si>
  <si>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</si>
  <si>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</si>
  <si>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</si>
  <si>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</si>
  <si>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</si>
  <si>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</si>
  <si>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</si>
  <si>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</si>
  <si>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</si>
  <si>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</si>
  <si>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</si>
  <si>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</si>
  <si>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</si>
  <si>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</si>
  <si>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</si>
  <si>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</si>
  <si>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</si>
  <si>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</si>
  <si>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</si>
  <si>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</si>
  <si>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</si>
  <si>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</si>
  <si>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</si>
  <si>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</si>
  <si>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</si>
  <si>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</si>
  <si>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</si>
  <si>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</si>
  <si>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</si>
  <si>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</si>
  <si>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</si>
  <si>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</si>
  <si>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</si>
  <si>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</si>
  <si>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</si>
  <si>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</si>
  <si>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</si>
  <si>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</si>
  <si>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</si>
  <si>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</si>
  <si>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</si>
  <si>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</si>
  <si>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</si>
  <si>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</si>
  <si>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</si>
  <si>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</si>
  <si>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</si>
  <si>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</si>
  <si>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</si>
  <si>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</si>
  <si>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</si>
  <si>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</si>
  <si>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</si>
  <si>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</si>
  <si>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</si>
  <si>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</si>
  <si>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</si>
  <si>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</si>
  <si>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</si>
  <si>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</si>
  <si>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</si>
  <si>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</si>
  <si>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</si>
  <si>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</si>
  <si>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</si>
  <si>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</si>
  <si>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</si>
  <si>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</si>
  <si>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</si>
  <si>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</si>
  <si>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</si>
  <si>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</si>
  <si>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</si>
  <si>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</si>
  <si>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</si>
  <si>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</si>
  <si>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</si>
  <si>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</si>
  <si>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</si>
  <si>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</si>
  <si>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</si>
  <si>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</si>
  <si>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</si>
  <si>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</si>
  <si>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</si>
  <si>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</si>
  <si>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</si>
  <si>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</si>
  <si>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</si>
  <si>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</si>
  <si>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</si>
  <si>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</si>
  <si>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</si>
  <si>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</si>
  <si>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</si>
  <si>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</si>
  <si>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</si>
  <si>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</si>
  <si>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</si>
  <si>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</si>
  <si>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</si>
  <si>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</si>
  <si>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</si>
  <si>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</si>
  <si>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</si>
  <si>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</si>
  <si>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</si>
  <si>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</si>
  <si>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</si>
  <si>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</si>
  <si>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</si>
  <si>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</si>
  <si>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</si>
  <si>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</si>
  <si>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</si>
  <si>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</si>
  <si>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</si>
  <si>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</si>
  <si>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</si>
  <si>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</si>
  <si>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</si>
  <si>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</si>
  <si>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</si>
  <si>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</si>
  <si>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</si>
  <si>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</si>
  <si>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</si>
  <si>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</si>
  <si>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</si>
  <si>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</si>
  <si>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</si>
  <si>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</si>
  <si>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</si>
  <si>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</si>
  <si>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</si>
  <si>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</si>
  <si>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</si>
  <si>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</si>
  <si>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</si>
  <si>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</si>
  <si>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</si>
  <si>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</si>
  <si>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</si>
  <si>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</si>
  <si>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</si>
  <si>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</si>
  <si>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</si>
  <si>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</si>
  <si>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</si>
  <si>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</si>
  <si>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</si>
  <si>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</si>
  <si>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</si>
  <si>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</si>
  <si>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</si>
  <si>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</si>
  <si>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</si>
  <si>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</si>
  <si>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</si>
  <si>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</si>
  <si>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</si>
  <si>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</si>
  <si>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</si>
  <si>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</si>
  <si>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</si>
  <si>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</si>
  <si>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</si>
  <si>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</si>
  <si>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</si>
  <si>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</si>
  <si>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</si>
  <si>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</si>
  <si>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</si>
  <si>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</si>
  <si>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</si>
  <si>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</si>
  <si>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</si>
  <si>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</si>
  <si>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</si>
  <si>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</si>
  <si>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</si>
  <si>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</si>
  <si>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</si>
  <si>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</si>
  <si>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</si>
  <si>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</si>
  <si>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</si>
  <si>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</si>
  <si>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</si>
  <si>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</si>
  <si>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</si>
  <si>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</si>
  <si>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</si>
  <si>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</si>
  <si>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</si>
  <si>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</si>
  <si>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</si>
  <si>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</si>
  <si>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</si>
  <si>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</si>
  <si>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</si>
  <si>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</si>
  <si>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</si>
  <si>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</si>
  <si>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</si>
  <si>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</si>
  <si>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</si>
  <si>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</si>
  <si>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</si>
  <si>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</si>
  <si>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</si>
  <si>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</si>
  <si>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</si>
  <si>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</si>
  <si>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</si>
  <si>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</si>
  <si>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</si>
  <si>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</si>
  <si>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</si>
  <si>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</si>
  <si>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</si>
  <si>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</si>
  <si>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</si>
  <si>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</si>
  <si>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</si>
  <si>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</si>
  <si>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</si>
  <si>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</si>
  <si>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</si>
  <si>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</si>
  <si>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</si>
  <si>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</si>
  <si>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</si>
  <si>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</si>
  <si>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</si>
  <si>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</si>
  <si>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</si>
  <si>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</si>
  <si>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</si>
  <si>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</si>
  <si>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</si>
  <si>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</si>
  <si>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</si>
  <si>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</si>
  <si>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</si>
  <si>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</si>
  <si>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</si>
  <si>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</si>
  <si>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</si>
  <si>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</si>
  <si>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</si>
  <si>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</si>
  <si>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</si>
  <si>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</si>
  <si>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</si>
  <si>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</si>
  <si>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</si>
  <si>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</si>
  <si>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</si>
  <si>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</si>
  <si>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</si>
  <si>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</si>
  <si>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</si>
  <si>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</si>
  <si>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</si>
  <si>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</si>
  <si>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</si>
  <si>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</si>
  <si>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</si>
  <si>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</si>
  <si>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</si>
  <si>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</si>
  <si>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</si>
  <si>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</si>
  <si>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</si>
  <si>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</si>
  <si>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</si>
  <si>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</si>
  <si>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</si>
  <si>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</si>
  <si>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</si>
  <si>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</si>
  <si>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</si>
  <si>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</si>
  <si>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</si>
  <si>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</si>
  <si>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</si>
  <si>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</si>
  <si>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</si>
  <si>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</si>
  <si>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</si>
  <si>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</si>
  <si>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</si>
  <si>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</si>
  <si>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</si>
  <si>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</si>
  <si>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</si>
  <si>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</si>
  <si>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</si>
  <si>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</si>
  <si>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</si>
  <si>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</si>
  <si>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</si>
  <si>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</si>
  <si>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</si>
  <si>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</si>
  <si>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</si>
  <si>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</si>
  <si>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</si>
  <si>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</si>
  <si>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</si>
  <si>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</si>
  <si>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</si>
  <si>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</si>
  <si>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</si>
  <si>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</si>
  <si>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</si>
  <si>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</si>
  <si>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</si>
  <si>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</si>
  <si>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</si>
  <si>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</si>
  <si>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</si>
  <si>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</si>
  <si>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</si>
  <si>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</si>
  <si>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</si>
  <si>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</si>
  <si>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</si>
  <si>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</si>
  <si>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</si>
  <si>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</si>
  <si>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</si>
  <si>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</si>
  <si>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</si>
  <si>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</si>
  <si>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</si>
  <si>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</si>
  <si>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</si>
  <si>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</si>
  <si>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</si>
  <si>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</si>
  <si>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</si>
  <si>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</si>
  <si>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</si>
  <si>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</si>
  <si>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</si>
  <si>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</si>
  <si>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</si>
  <si>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</si>
  <si>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</si>
  <si>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</si>
  <si>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</si>
  <si>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</si>
  <si>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</si>
  <si>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</si>
  <si>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</si>
  <si>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</si>
  <si>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</si>
  <si>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</si>
  <si>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</si>
  <si>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</si>
  <si>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</si>
  <si>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</si>
  <si>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</si>
  <si>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</si>
  <si>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</si>
  <si>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</si>
  <si>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</si>
  <si>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</si>
  <si>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</si>
  <si>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</si>
  <si>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</si>
  <si>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</si>
  <si>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</si>
  <si>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</si>
  <si>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</si>
  <si>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</si>
  <si>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</si>
  <si>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</si>
  <si>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</si>
  <si>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</si>
  <si>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</si>
  <si>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</si>
  <si>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</si>
  <si>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</si>
  <si>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</si>
  <si>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</si>
  <si>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</si>
  <si>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</si>
  <si>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</si>
  <si>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</si>
  <si>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</si>
  <si>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</si>
  <si>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</si>
  <si>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</si>
  <si>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</si>
  <si>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</si>
  <si>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</si>
  <si>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</si>
  <si>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</si>
  <si>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</si>
  <si>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</si>
  <si>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</si>
  <si>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</si>
  <si>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</si>
  <si>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</si>
  <si>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</si>
  <si>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</si>
  <si>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</si>
  <si>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</si>
  <si>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</si>
  <si>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</si>
  <si>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</si>
  <si>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</si>
  <si>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</si>
  <si>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</si>
  <si>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</si>
  <si>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</si>
  <si>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</si>
  <si>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</si>
  <si>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</si>
  <si>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</si>
  <si>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</si>
  <si>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</si>
  <si>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</si>
  <si>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</si>
  <si>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</si>
  <si>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</si>
  <si>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</si>
  <si>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</si>
  <si>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</si>
  <si>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</si>
  <si>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</si>
  <si>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</si>
  <si>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</si>
  <si>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</si>
  <si>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</si>
  <si>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</si>
  <si>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</si>
  <si>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</si>
  <si>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</si>
  <si>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</si>
  <si>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</si>
  <si>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</si>
  <si>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</si>
  <si>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</si>
  <si>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</si>
  <si>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</si>
  <si>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</si>
  <si>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</si>
  <si>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</si>
  <si>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</si>
  <si>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</si>
  <si>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</si>
  <si>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</si>
  <si>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</si>
  <si>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</si>
  <si>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</si>
  <si>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</si>
  <si>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</si>
  <si>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</si>
  <si>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</si>
  <si>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</si>
  <si>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</si>
  <si>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</si>
  <si>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</si>
  <si>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</si>
  <si>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</si>
  <si>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</si>
  <si>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</si>
  <si>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</si>
  <si>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</si>
  <si>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</si>
  <si>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</si>
  <si>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</si>
  <si>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</si>
  <si>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</si>
  <si>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</si>
  <si>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</si>
  <si>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</si>
  <si>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</si>
  <si>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</si>
  <si>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</si>
  <si>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</si>
  <si>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</si>
  <si>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</si>
  <si>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</si>
  <si>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</si>
  <si>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</si>
  <si>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</si>
  <si>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</si>
  <si>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</si>
  <si>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</si>
  <si>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</si>
  <si>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</si>
  <si>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</si>
  <si>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</si>
  <si>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</si>
  <si>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</si>
  <si>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</si>
  <si>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</si>
  <si>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</si>
  <si>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</si>
  <si>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</si>
  <si>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</si>
  <si>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</si>
  <si>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</si>
  <si>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</si>
  <si>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</si>
  <si>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</si>
  <si>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</si>
  <si>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</si>
  <si>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</si>
  <si>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</si>
  <si>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</si>
  <si>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</si>
  <si>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</si>
  <si>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</si>
  <si>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</si>
  <si>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</si>
  <si>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</si>
  <si>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</si>
  <si>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</si>
  <si>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</si>
  <si>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</si>
  <si>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</si>
  <si>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</si>
  <si>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</si>
  <si>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</si>
  <si>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</si>
  <si>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</si>
  <si>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</si>
  <si>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</si>
  <si>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</si>
  <si>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</si>
  <si>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</si>
  <si>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</si>
  <si>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</si>
  <si>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</si>
  <si>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</si>
  <si>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</si>
  <si>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</si>
  <si>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</si>
  <si>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</si>
  <si>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</si>
  <si>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</si>
  <si>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</si>
  <si>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</si>
  <si>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</si>
  <si>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</si>
  <si>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</si>
  <si>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</si>
  <si>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</si>
  <si>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</si>
  <si>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</si>
  <si>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</si>
  <si>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</si>
  <si>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</si>
  <si>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</si>
  <si>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</si>
  <si>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</si>
  <si>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</si>
  <si>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</si>
  <si>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</si>
  <si>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</si>
  <si>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</si>
  <si>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</si>
  <si>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</si>
  <si>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</si>
  <si>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</si>
  <si>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</si>
  <si>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</si>
  <si>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</si>
  <si>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</si>
  <si>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</si>
  <si>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</si>
  <si>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</si>
  <si>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</si>
  <si>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</si>
  <si>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</si>
  <si>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</si>
  <si>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</si>
  <si>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</si>
  <si>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</si>
  <si>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</si>
  <si>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</si>
  <si>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</si>
  <si>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</si>
  <si>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</si>
  <si>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</si>
  <si>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</si>
  <si>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</si>
  <si>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</si>
  <si>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</si>
  <si>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</si>
  <si>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</si>
  <si>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</si>
  <si>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</si>
  <si>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</si>
  <si>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</si>
  <si>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</si>
  <si>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</si>
  <si>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</si>
  <si>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</si>
  <si>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</si>
  <si>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</si>
  <si>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</si>
  <si>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</si>
  <si>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</si>
  <si>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</si>
  <si>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</si>
  <si>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</si>
  <si>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</si>
  <si>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</si>
  <si>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</si>
  <si>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</si>
  <si>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</si>
  <si>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</si>
  <si>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</si>
  <si>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</si>
  <si>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</si>
  <si>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</si>
  <si>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</si>
  <si>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</si>
  <si>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</si>
  <si>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</si>
  <si>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</si>
  <si>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</si>
  <si>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</si>
  <si>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</si>
  <si>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</si>
  <si>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</si>
  <si>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</si>
  <si>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</si>
  <si>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</si>
  <si>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</si>
  <si>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</si>
  <si>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</si>
  <si>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</si>
  <si>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</si>
  <si>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</si>
  <si>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</si>
  <si>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</si>
  <si>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</si>
  <si>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</si>
  <si>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</si>
  <si>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</si>
  <si>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</si>
  <si>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</si>
  <si>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</si>
  <si>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</si>
  <si>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</si>
  <si>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</si>
  <si>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</si>
  <si>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</si>
  <si>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</si>
  <si>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</si>
  <si>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</si>
  <si>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</si>
  <si>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</si>
  <si>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</si>
  <si>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</si>
  <si>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</si>
  <si>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</si>
  <si>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</si>
  <si>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</si>
  <si>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</si>
  <si>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</si>
  <si>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</si>
  <si>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</si>
  <si>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</si>
  <si>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</si>
  <si>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</si>
  <si>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</si>
  <si>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</si>
  <si>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</si>
  <si>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</si>
  <si>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</si>
  <si>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</si>
  <si>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</si>
  <si>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</si>
  <si>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</si>
  <si>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</si>
  <si>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</si>
  <si>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</si>
  <si>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</si>
  <si>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</si>
  <si>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</si>
  <si>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</si>
  <si>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</si>
  <si>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</si>
  <si>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</si>
  <si>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</si>
  <si>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</si>
  <si>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</si>
  <si>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</si>
  <si>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</si>
  <si>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</si>
  <si>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</si>
  <si>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</si>
  <si>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</si>
  <si>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</si>
  <si>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</si>
  <si>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</si>
  <si>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</si>
  <si>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</si>
  <si>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</si>
  <si>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</si>
  <si>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</si>
  <si>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</si>
  <si>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</si>
  <si>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</si>
  <si>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</si>
  <si>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</si>
  <si>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</si>
  <si>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</si>
  <si>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</si>
  <si>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</si>
  <si>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</si>
  <si>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</si>
  <si>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</si>
  <si>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</si>
  <si>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</si>
  <si>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</si>
  <si>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</si>
  <si>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</si>
  <si>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</si>
  <si>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</si>
  <si>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</si>
  <si>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</si>
  <si>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</si>
  <si>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</si>
  <si>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</si>
  <si>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</si>
  <si>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</si>
  <si>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</si>
  <si>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</si>
  <si>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</si>
  <si>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</si>
  <si>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</si>
  <si>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</si>
  <si>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</si>
  <si>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</si>
  <si>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</si>
  <si>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</si>
  <si>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</si>
  <si>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</si>
  <si>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</si>
  <si>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</si>
  <si>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</si>
  <si>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</si>
  <si>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</si>
  <si>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</si>
  <si>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</si>
  <si>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</si>
  <si>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</si>
  <si>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</si>
  <si>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</si>
  <si>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</si>
  <si>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</si>
  <si>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</si>
  <si>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</si>
  <si>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</si>
  <si>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</si>
  <si>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</si>
  <si>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</si>
  <si>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</si>
  <si>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</si>
  <si>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</si>
  <si>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</si>
  <si>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</si>
  <si>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</si>
  <si>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</si>
  <si>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</si>
  <si>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</si>
  <si>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</si>
  <si>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</si>
  <si>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</si>
  <si>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</si>
  <si>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</si>
  <si>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</si>
  <si>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</si>
  <si>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</si>
  <si>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</si>
  <si>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</si>
  <si>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</si>
  <si>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</si>
  <si>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</si>
  <si>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</si>
  <si>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</si>
  <si>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</si>
  <si>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</si>
  <si>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</si>
  <si>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</si>
  <si>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</si>
  <si>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</si>
  <si>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</si>
  <si>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</si>
  <si>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</si>
  <si>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</si>
  <si>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</si>
  <si>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</si>
  <si>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</si>
  <si>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</si>
  <si>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</si>
  <si>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</si>
  <si>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</si>
  <si>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</si>
  <si>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</si>
  <si>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</si>
  <si>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</si>
  <si>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</si>
  <si>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</si>
  <si>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</si>
  <si>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</si>
  <si>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</si>
  <si>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</si>
  <si>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</si>
  <si>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</si>
  <si>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</si>
  <si>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</si>
  <si>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</si>
  <si>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</si>
  <si>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</si>
  <si>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</si>
  <si>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</si>
  <si>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</si>
  <si>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</si>
  <si>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</si>
  <si>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</si>
  <si>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</si>
  <si>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</si>
  <si>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</si>
  <si>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</si>
  <si>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</si>
  <si>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</si>
  <si>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</si>
  <si>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</si>
  <si>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</si>
  <si>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</si>
  <si>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</si>
  <si>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</si>
  <si>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</si>
  <si>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</si>
  <si>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</si>
  <si>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</si>
  <si>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</si>
  <si>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</si>
  <si>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</si>
  <si>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</si>
  <si>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</si>
  <si>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</si>
  <si>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</si>
  <si>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</si>
  <si>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</si>
  <si>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</si>
  <si>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</si>
  <si>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</si>
  <si>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</si>
  <si>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</si>
  <si>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</si>
  <si>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</si>
  <si>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</si>
  <si>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</si>
  <si>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</si>
  <si>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</si>
  <si>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</si>
  <si>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</si>
  <si>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</si>
  <si>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</si>
  <si>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</si>
  <si>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</si>
  <si>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</si>
  <si>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</si>
  <si>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</si>
  <si>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</si>
  <si>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</si>
  <si>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</si>
  <si>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</si>
  <si>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</si>
  <si>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</si>
  <si>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</si>
  <si>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</si>
  <si>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</si>
  <si>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</si>
  <si>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</si>
  <si>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</si>
  <si>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</si>
  <si>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</si>
  <si>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</si>
  <si>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</si>
  <si>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</si>
  <si>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</si>
  <si>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</si>
  <si>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</si>
  <si>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</si>
  <si>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</si>
  <si>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</si>
  <si>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</si>
  <si>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</si>
  <si>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</si>
  <si>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</si>
  <si>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</si>
  <si>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</si>
  <si>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</si>
  <si>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</si>
  <si>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</si>
  <si>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</si>
  <si>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</si>
  <si>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</si>
  <si>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</si>
  <si>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</si>
  <si>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</si>
  <si>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</si>
  <si>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</si>
  <si>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</si>
  <si>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</si>
  <si>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</si>
  <si>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</si>
  <si>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</si>
  <si>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</si>
  <si>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</si>
  <si>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</si>
  <si>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</si>
  <si>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</si>
  <si>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</si>
  <si>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</si>
  <si>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</si>
  <si>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</si>
  <si>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</si>
  <si>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</si>
  <si>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</si>
  <si>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</si>
  <si>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</si>
  <si>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</si>
  <si>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</si>
  <si>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</si>
  <si>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</si>
  <si>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</si>
  <si>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</si>
  <si>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</si>
  <si>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</si>
  <si>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</si>
  <si>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</si>
  <si>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</si>
  <si>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</si>
  <si>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</si>
  <si>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</si>
  <si>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</si>
  <si>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</si>
  <si>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</si>
  <si>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</si>
  <si>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</si>
  <si>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</si>
  <si>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</si>
  <si>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</si>
  <si>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</si>
  <si>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</si>
  <si>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</si>
  <si>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</si>
  <si>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</si>
  <si>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</si>
  <si>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</si>
  <si>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</si>
  <si>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</si>
  <si>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</si>
  <si>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</si>
  <si>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</si>
  <si>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</si>
  <si>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</si>
  <si>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</si>
  <si>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</si>
  <si>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</si>
  <si>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</si>
  <si>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</si>
  <si>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</si>
  <si>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</si>
  <si>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</si>
  <si>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</si>
  <si>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</si>
  <si>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</si>
  <si>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</si>
  <si>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</si>
  <si>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</si>
  <si>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</si>
  <si>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</si>
  <si>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</si>
  <si>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</si>
  <si>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</si>
  <si>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</si>
  <si>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</si>
  <si>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</si>
  <si>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</si>
  <si>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</si>
  <si>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</si>
  <si>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</si>
  <si>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</si>
  <si>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</si>
  <si>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</si>
  <si>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</si>
  <si>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</si>
  <si>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</si>
  <si>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</si>
  <si>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</si>
  <si>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</si>
  <si>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</si>
  <si>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</si>
  <si>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</si>
  <si>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</si>
  <si>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</si>
  <si>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</si>
  <si>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</si>
  <si>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</si>
  <si>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</si>
  <si>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</si>
  <si>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</si>
  <si>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</si>
  <si>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</si>
  <si>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</si>
  <si>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</si>
  <si>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</si>
  <si>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</si>
  <si>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</si>
  <si>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</si>
  <si>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</si>
  <si>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</si>
  <si>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</si>
  <si>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</si>
  <si>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</si>
  <si>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</si>
  <si>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</si>
  <si>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</si>
  <si>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</si>
  <si>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</si>
  <si>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</si>
  <si>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</si>
  <si>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</si>
  <si>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</si>
  <si>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</si>
  <si>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</si>
  <si>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</si>
  <si>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</si>
  <si>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</si>
  <si>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</si>
  <si>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</si>
  <si>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</si>
  <si>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</si>
  <si>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</si>
  <si>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</si>
  <si>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</si>
  <si>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</si>
  <si>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</si>
  <si>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</si>
  <si>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</si>
  <si>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</si>
  <si>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</si>
  <si>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</si>
  <si>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</si>
  <si>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</si>
  <si>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</si>
  <si>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</si>
  <si>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</si>
  <si>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</si>
  <si>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</si>
  <si>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</si>
  <si>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</si>
  <si>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</si>
  <si>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</si>
  <si>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</si>
  <si>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</si>
  <si>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</si>
  <si>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</si>
  <si>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</si>
  <si>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</si>
  <si>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</si>
  <si>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</si>
  <si>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</si>
  <si>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</si>
  <si>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</si>
  <si>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</si>
  <si>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</si>
  <si>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</si>
  <si>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</si>
  <si>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</si>
  <si>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</si>
  <si>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</si>
  <si>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</si>
  <si>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</si>
  <si>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</si>
  <si>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</si>
  <si>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</si>
  <si>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</si>
  <si>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</si>
  <si>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</si>
  <si>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</si>
  <si>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</si>
  <si>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</si>
  <si>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</si>
  <si>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</si>
  <si>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</si>
  <si>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</si>
  <si>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</si>
  <si>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</si>
  <si>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</si>
  <si>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</si>
  <si>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</si>
  <si>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</si>
  <si>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</si>
  <si>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</si>
  <si>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</si>
  <si>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</si>
  <si>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</si>
  <si>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</si>
  <si>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</si>
  <si>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</si>
  <si>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</si>
  <si>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</si>
  <si>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</si>
  <si>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</si>
  <si>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</si>
  <si>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</si>
  <si>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</si>
  <si>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</si>
  <si>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</si>
  <si>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</si>
  <si>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</si>
  <si>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</si>
  <si>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</si>
  <si>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</si>
  <si>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</si>
  <si>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</si>
  <si>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</si>
  <si>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</si>
  <si>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</si>
  <si>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</si>
  <si>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</si>
  <si>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</si>
  <si>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</si>
  <si>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</si>
  <si>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</si>
  <si>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</si>
  <si>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</si>
  <si>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</si>
  <si>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</si>
  <si>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</si>
  <si>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</si>
  <si>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</si>
  <si>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</si>
  <si>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</si>
  <si>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</si>
  <si>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</si>
  <si>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</si>
  <si>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</si>
  <si>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</si>
  <si>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</si>
  <si>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</si>
  <si>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</si>
  <si>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</si>
  <si>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</si>
  <si>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</si>
  <si>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</si>
  <si>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</si>
  <si>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</si>
  <si>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</si>
  <si>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</si>
  <si>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</si>
  <si>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</si>
  <si>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</si>
  <si>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</si>
  <si>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</si>
  <si>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</si>
  <si>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</si>
  <si>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</si>
  <si>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</si>
  <si>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</si>
  <si>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</si>
  <si>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</si>
  <si>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</si>
  <si>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</si>
  <si>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</si>
  <si>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</si>
  <si>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</si>
  <si>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</si>
  <si>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</si>
  <si>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</si>
  <si>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</si>
  <si>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</si>
  <si>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</si>
  <si>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</si>
  <si>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</si>
  <si>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</si>
  <si>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</si>
  <si>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</si>
  <si>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</si>
  <si>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</si>
  <si>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</si>
  <si>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</si>
  <si>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</si>
  <si>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</si>
  <si>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</si>
  <si>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</si>
  <si>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</si>
  <si>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</si>
  <si>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</si>
  <si>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</si>
  <si>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</si>
  <si>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</si>
  <si>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</si>
  <si>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</si>
  <si>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</si>
  <si>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</si>
  <si>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</si>
  <si>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</si>
  <si>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</si>
  <si>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</si>
  <si>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</si>
  <si>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</si>
  <si>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</si>
  <si>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</si>
  <si>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</si>
  <si>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</si>
  <si>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</si>
  <si>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</si>
  <si>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</si>
  <si>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</si>
  <si>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</si>
  <si>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</si>
  <si>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</si>
  <si>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</si>
  <si>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</si>
  <si>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</si>
  <si>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</si>
  <si>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</si>
  <si>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</si>
  <si>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</si>
  <si>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</si>
  <si>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</si>
  <si>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</si>
  <si>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</si>
  <si>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</si>
  <si>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</si>
  <si>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</si>
  <si>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</si>
  <si>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</si>
  <si>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</si>
  <si>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</si>
  <si>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</si>
  <si>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</si>
  <si>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</si>
  <si>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</si>
  <si>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</si>
  <si>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</si>
  <si>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</si>
  <si>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</si>
  <si>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</si>
  <si>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</si>
  <si>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</si>
  <si>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</si>
  <si>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</si>
  <si>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</si>
  <si>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</si>
  <si>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</si>
  <si>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</si>
  <si>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</si>
  <si>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</si>
  <si>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</si>
  <si>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</si>
  <si>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</si>
  <si>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</si>
  <si>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</si>
  <si>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</si>
  <si>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</si>
  <si>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</si>
  <si>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</si>
  <si>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</si>
  <si>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</si>
  <si>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</si>
  <si>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</si>
  <si>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</si>
  <si>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</si>
  <si>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</si>
  <si>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</si>
  <si>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</si>
  <si>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</si>
  <si>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</si>
  <si>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</si>
  <si>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</si>
  <si>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</si>
  <si>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</si>
  <si>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</si>
  <si>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</si>
  <si>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</si>
  <si>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</si>
  <si>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</si>
  <si>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</si>
  <si>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</si>
  <si>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</si>
  <si>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</si>
  <si>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</si>
  <si>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</si>
  <si>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</si>
  <si>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</si>
  <si>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</si>
  <si>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</si>
  <si>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</si>
  <si>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</si>
  <si>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</si>
  <si>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</si>
  <si>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</si>
  <si>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</si>
  <si>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</si>
  <si>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</si>
  <si>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</si>
  <si>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</si>
  <si>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</si>
  <si>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</si>
  <si>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</si>
  <si>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</si>
  <si>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</si>
  <si>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</si>
  <si>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</si>
  <si>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</si>
  <si>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</si>
  <si>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</si>
  <si>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</si>
  <si>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</si>
  <si>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</si>
  <si>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</si>
  <si>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</si>
  <si>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</si>
  <si>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</si>
  <si>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</si>
  <si>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</si>
  <si>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</si>
  <si>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</si>
  <si>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</si>
  <si>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</si>
  <si>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</si>
  <si>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</si>
  <si>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</si>
  <si>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</si>
  <si>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</si>
  <si>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</si>
  <si>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</si>
  <si>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</si>
  <si>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</si>
  <si>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</si>
  <si>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</si>
  <si>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</si>
  <si>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</si>
  <si>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</si>
  <si>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</si>
  <si>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</si>
  <si>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</si>
  <si>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</si>
  <si>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</si>
  <si>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</si>
  <si>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</si>
  <si>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</si>
  <si>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</si>
  <si>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</si>
  <si>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</si>
  <si>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</si>
  <si>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</si>
  <si>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</si>
  <si>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</si>
  <si>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</si>
  <si>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</si>
  <si>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</si>
  <si>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</si>
  <si>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</si>
  <si>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</si>
  <si>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</si>
  <si>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</si>
  <si>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</si>
  <si>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</si>
  <si>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</si>
  <si>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</si>
  <si>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</si>
  <si>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</si>
  <si>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</si>
  <si>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</si>
  <si>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</si>
  <si>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</si>
  <si>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</si>
  <si>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</si>
  <si>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</si>
  <si>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</si>
  <si>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</si>
  <si>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</si>
  <si>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</si>
  <si>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</si>
  <si>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</si>
  <si>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</si>
  <si>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</si>
  <si>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</si>
  <si>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</si>
  <si>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</si>
  <si>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</si>
  <si>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</si>
  <si>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</si>
  <si>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</si>
  <si>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</si>
  <si>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</si>
  <si>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</si>
  <si>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</si>
  <si>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</si>
  <si>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</si>
  <si>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</si>
  <si>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</si>
  <si>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</si>
  <si>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</si>
  <si>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</si>
  <si>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</si>
  <si>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</si>
  <si>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</si>
  <si>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</si>
  <si>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</si>
  <si>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</si>
  <si>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</si>
  <si>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</si>
  <si>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</si>
  <si>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</si>
  <si>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</si>
  <si>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</si>
  <si>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</si>
  <si>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</si>
  <si>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</si>
  <si>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</si>
  <si>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</si>
  <si>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</si>
  <si>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</si>
  <si>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</si>
  <si>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</si>
  <si>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</si>
  <si>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</si>
  <si>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</si>
  <si>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</si>
  <si>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</si>
  <si>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</si>
  <si>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</si>
  <si>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</si>
  <si>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</si>
  <si>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</si>
  <si>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</si>
  <si>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</si>
  <si>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</si>
  <si>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</si>
  <si>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</si>
  <si>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</si>
  <si>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</si>
  <si>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</si>
  <si>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</si>
  <si>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</si>
  <si>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</si>
  <si>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</si>
  <si>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</si>
  <si>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</si>
  <si>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</si>
  <si>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</si>
  <si>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</si>
  <si>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</si>
  <si>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</si>
  <si>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</si>
  <si>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</si>
  <si>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</si>
  <si>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</si>
  <si>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</si>
  <si>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</si>
  <si>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</si>
  <si>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</si>
  <si>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</si>
  <si>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</si>
  <si>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</si>
  <si>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</si>
  <si>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</si>
  <si>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</si>
  <si>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</si>
  <si>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</si>
  <si>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</si>
  <si>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</si>
  <si>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</si>
  <si>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</si>
  <si>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</si>
  <si>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</si>
  <si>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</si>
  <si>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</si>
  <si>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</si>
  <si>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</si>
  <si>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</si>
  <si>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</si>
  <si>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</si>
  <si>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</si>
  <si>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</si>
  <si>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</si>
  <si>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</si>
  <si>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</si>
  <si>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</si>
  <si>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</si>
  <si>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</si>
  <si>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</si>
  <si>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</si>
  <si>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</si>
  <si>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</si>
  <si>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</si>
  <si>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</si>
  <si>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</si>
  <si>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</si>
  <si>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</si>
  <si>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</si>
  <si>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</si>
  <si>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</si>
  <si>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</si>
  <si>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</si>
  <si>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</si>
  <si>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</si>
  <si>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</si>
  <si>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</si>
  <si>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</si>
  <si>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</si>
  <si>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</si>
  <si>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</si>
  <si>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</si>
  <si>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</si>
  <si>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</si>
  <si>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</si>
  <si>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</si>
  <si>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</si>
  <si>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</si>
  <si>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</si>
  <si>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</si>
  <si>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</si>
  <si>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</si>
  <si>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</si>
  <si>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</si>
  <si>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</si>
  <si>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</si>
  <si>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</si>
  <si>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</si>
  <si>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</si>
  <si>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</si>
  <si>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</si>
  <si>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</si>
  <si>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</si>
  <si>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</si>
  <si>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</si>
  <si>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</si>
  <si>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</si>
  <si>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</si>
  <si>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</si>
  <si>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</si>
  <si>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</si>
  <si>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</si>
  <si>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</si>
  <si>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</si>
  <si>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</si>
  <si>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</si>
  <si>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</si>
  <si>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</si>
  <si>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</si>
  <si>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</si>
  <si>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</si>
  <si>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</si>
  <si>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</si>
  <si>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</si>
  <si>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</si>
  <si>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</si>
  <si>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</si>
  <si>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</si>
  <si>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</si>
  <si>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</si>
  <si>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</si>
  <si>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</si>
  <si>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</si>
  <si>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</si>
  <si>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</si>
  <si>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</si>
  <si>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</si>
  <si>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</si>
  <si>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</si>
  <si>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</si>
  <si>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</si>
  <si>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</si>
  <si>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</si>
  <si>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</si>
  <si>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</si>
  <si>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</si>
  <si>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</si>
  <si>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</si>
  <si>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</si>
  <si>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</si>
  <si>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</si>
  <si>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</si>
  <si>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</si>
  <si>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</si>
  <si>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</si>
  <si>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</si>
  <si>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</si>
  <si>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</si>
  <si>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</si>
  <si>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</si>
  <si>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</si>
  <si>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</si>
  <si>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</si>
  <si>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</si>
  <si>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</si>
  <si>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</si>
  <si>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</si>
  <si>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</si>
  <si>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</si>
  <si>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</si>
  <si>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</si>
  <si>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</si>
  <si>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</si>
  <si>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</si>
  <si>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</si>
  <si>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</si>
  <si>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</si>
  <si>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</si>
  <si>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</si>
  <si>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</si>
  <si>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</si>
  <si>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</si>
  <si>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</si>
  <si>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</si>
  <si>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</si>
  <si>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</si>
  <si>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</si>
  <si>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</si>
  <si>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</si>
  <si>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</si>
  <si>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</si>
  <si>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</si>
  <si>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</si>
  <si>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</si>
  <si>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</si>
  <si>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</si>
  <si>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</si>
  <si>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</si>
  <si>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</si>
  <si>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</si>
  <si>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</si>
  <si>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</si>
  <si>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</si>
  <si>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</si>
  <si>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</si>
  <si>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</si>
  <si>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</si>
  <si>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</si>
  <si>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</si>
  <si>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</si>
  <si>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</si>
  <si>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</si>
  <si>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</si>
  <si>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</si>
  <si>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</si>
  <si>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</si>
  <si>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</si>
  <si>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</si>
  <si>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</si>
  <si>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</si>
  <si>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</si>
  <si>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</si>
  <si>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</si>
  <si>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</si>
  <si>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</si>
  <si>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</si>
  <si>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</si>
  <si>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</si>
  <si>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</si>
  <si>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</si>
  <si>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</si>
  <si>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</si>
  <si>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</si>
  <si>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</si>
  <si>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</si>
  <si>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</si>
  <si>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</si>
  <si>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</si>
  <si>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</si>
  <si>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</si>
  <si>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</si>
  <si>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</si>
  <si>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</si>
  <si>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</si>
  <si>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</si>
  <si>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</si>
  <si>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</si>
  <si>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</si>
  <si>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</si>
  <si>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</si>
  <si>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</si>
  <si>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</si>
  <si>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</si>
  <si>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</si>
  <si>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</si>
  <si>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</si>
  <si>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</si>
  <si>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</si>
  <si>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</si>
  <si>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</si>
  <si>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</si>
  <si>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</si>
  <si>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</si>
  <si>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</si>
  <si>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</si>
  <si>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</si>
  <si>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</si>
  <si>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</si>
  <si>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</si>
  <si>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</si>
  <si>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</si>
  <si>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</si>
  <si>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</si>
  <si>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</si>
  <si>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</si>
  <si>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</si>
  <si>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</si>
  <si>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</si>
  <si>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</si>
  <si>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</si>
  <si>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</si>
  <si>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</si>
  <si>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</si>
  <si>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</si>
  <si>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</si>
  <si>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</si>
  <si>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</si>
  <si>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</si>
  <si>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</si>
  <si>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</si>
  <si>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</si>
  <si>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</si>
  <si>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</si>
  <si>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</si>
  <si>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</si>
  <si>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</si>
  <si>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</si>
  <si>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</si>
  <si>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</si>
  <si>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</si>
  <si>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</si>
  <si>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</si>
  <si>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</si>
  <si>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</si>
  <si>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</si>
  <si>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</si>
  <si>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</si>
  <si>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</si>
  <si>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</si>
  <si>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</si>
  <si>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</si>
  <si>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</si>
  <si>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</si>
  <si>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</si>
  <si>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</si>
  <si>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</si>
  <si>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</si>
  <si>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</si>
  <si>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</si>
  <si>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</si>
  <si>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</si>
  <si>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</si>
  <si>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</si>
  <si>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</si>
  <si>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</si>
  <si>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</si>
  <si>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</si>
  <si>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</si>
  <si>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</si>
  <si>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</si>
  <si>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</si>
  <si>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</si>
  <si>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</si>
  <si>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</si>
  <si>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</si>
  <si>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</si>
  <si>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</si>
  <si>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</si>
  <si>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</si>
  <si>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</si>
  <si>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</si>
  <si>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</si>
  <si>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</si>
  <si>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</si>
  <si>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</si>
  <si>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</si>
  <si>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</si>
  <si>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</si>
  <si>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</si>
  <si>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</si>
  <si>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</si>
  <si>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</si>
  <si>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</si>
  <si>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</si>
  <si>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</si>
  <si>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</si>
  <si>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</si>
  <si>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</si>
  <si>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</si>
  <si>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</si>
  <si>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</si>
  <si>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</si>
  <si>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</si>
  <si>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</si>
  <si>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</si>
  <si>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</si>
  <si>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</si>
  <si>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</si>
  <si>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</si>
  <si>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</si>
  <si>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</si>
  <si>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</si>
  <si>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</si>
  <si>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</si>
  <si>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</si>
  <si>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</si>
  <si>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</si>
  <si>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</si>
  <si>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</si>
  <si>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</si>
  <si>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</si>
  <si>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</si>
  <si>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</si>
  <si>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</si>
  <si>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</si>
  <si>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</si>
  <si>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</si>
  <si>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</si>
  <si>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</si>
  <si>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</si>
  <si>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</si>
  <si>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</si>
  <si>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</si>
  <si>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</si>
  <si>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</si>
  <si>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</si>
  <si>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</si>
  <si>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</si>
  <si>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</si>
  <si>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</si>
  <si>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</si>
  <si>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</si>
  <si>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</si>
  <si>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</si>
  <si>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</si>
  <si>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</si>
  <si>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</si>
  <si>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</si>
  <si>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</si>
  <si>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</si>
  <si>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</si>
  <si>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</si>
  <si>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</si>
  <si>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</si>
  <si>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</si>
  <si>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</si>
  <si>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</si>
  <si>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</si>
  <si>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</si>
  <si>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</si>
  <si>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</si>
  <si>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</si>
  <si>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</si>
  <si>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</si>
  <si>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</si>
  <si>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</si>
  <si>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</si>
  <si>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</si>
  <si>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</si>
  <si>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</si>
  <si>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</si>
  <si>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</si>
  <si>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</si>
  <si>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</si>
  <si>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</si>
  <si>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</si>
  <si>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</si>
  <si>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</si>
  <si>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</si>
  <si>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</si>
  <si>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</si>
  <si>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</si>
  <si>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</si>
  <si>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</si>
  <si>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</si>
  <si>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</si>
  <si>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</si>
  <si>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</si>
  <si>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</si>
  <si>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</si>
  <si>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</si>
  <si>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</si>
  <si>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</si>
  <si>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</si>
  <si>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</si>
  <si>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</si>
  <si>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</si>
  <si>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</si>
  <si>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</si>
  <si>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</si>
  <si>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</si>
  <si>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</si>
  <si>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</si>
  <si>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</si>
  <si>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</si>
  <si>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</si>
  <si>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</si>
  <si>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</si>
  <si>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</si>
  <si>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</si>
  <si>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</si>
  <si>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</si>
  <si>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</si>
  <si>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</si>
  <si>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</si>
  <si>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</si>
  <si>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</si>
  <si>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</si>
  <si>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</si>
  <si>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</si>
  <si>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</si>
  <si>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</si>
  <si>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</si>
  <si>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</si>
  <si>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</si>
  <si>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</si>
  <si>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</si>
  <si>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</si>
  <si>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</si>
  <si>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</si>
  <si>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</si>
  <si>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</si>
  <si>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</si>
  <si>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</si>
  <si>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</si>
  <si>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</si>
  <si>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</si>
  <si>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</si>
  <si>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</si>
  <si>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</si>
  <si>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</si>
  <si>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</si>
  <si>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</si>
  <si>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</si>
  <si>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</si>
  <si>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</si>
  <si>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</si>
  <si>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</si>
  <si>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</si>
  <si>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</si>
  <si>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</si>
  <si>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</si>
  <si>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</si>
  <si>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</si>
  <si>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</si>
  <si>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</si>
  <si>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</si>
  <si>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</si>
  <si>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</si>
  <si>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</si>
  <si>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</si>
  <si>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</si>
  <si>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</si>
  <si>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</si>
  <si>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</si>
  <si>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</si>
  <si>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</si>
  <si>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</si>
  <si>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</si>
  <si>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</si>
  <si>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</si>
  <si>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</si>
  <si>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</si>
  <si>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</si>
  <si>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</si>
  <si>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</si>
  <si>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</si>
  <si>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</si>
  <si>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</si>
  <si>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</si>
  <si>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</si>
  <si>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</si>
  <si>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</si>
  <si>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</si>
  <si>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</si>
  <si>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</si>
  <si>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</si>
  <si>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</si>
  <si>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</si>
  <si>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</si>
  <si>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</si>
  <si>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</si>
  <si>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</si>
  <si>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</si>
  <si>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</si>
  <si>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</si>
  <si>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</si>
  <si>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</si>
  <si>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</si>
  <si>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</si>
  <si>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</si>
  <si>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</si>
  <si>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</si>
  <si>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</si>
  <si>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</si>
  <si>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</si>
  <si>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</si>
  <si>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</si>
  <si>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</si>
  <si>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</si>
  <si>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</si>
  <si>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</si>
  <si>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</si>
  <si>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</si>
  <si>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</si>
  <si>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</si>
  <si>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</si>
  <si>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</si>
  <si>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</si>
  <si>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</si>
  <si>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</si>
  <si>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</si>
  <si>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</si>
  <si>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</si>
  <si>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</si>
  <si>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</si>
  <si>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</si>
  <si>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</si>
  <si>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</si>
  <si>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</si>
  <si>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</si>
  <si>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</si>
  <si>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</si>
  <si>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</si>
  <si>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</si>
  <si>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</si>
  <si>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</si>
  <si>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</si>
  <si>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</si>
  <si>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</si>
  <si>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</si>
  <si>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</si>
  <si>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</si>
  <si>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</si>
  <si>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</si>
  <si>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</si>
  <si>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</si>
  <si>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</si>
  <si>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</si>
  <si>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</si>
  <si>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</si>
  <si>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</si>
  <si>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</si>
  <si>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</si>
  <si>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</si>
  <si>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</si>
  <si>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</si>
  <si>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</si>
  <si>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</si>
  <si>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</si>
  <si>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</si>
  <si>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</si>
  <si>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</si>
  <si>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</si>
  <si>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</si>
  <si>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</si>
  <si>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</si>
  <si>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</si>
  <si>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</si>
  <si>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</si>
  <si>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</si>
  <si>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</si>
  <si>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</si>
  <si>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</si>
  <si>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</si>
  <si>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</si>
  <si>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</si>
  <si>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</si>
  <si>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</si>
  <si>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</si>
  <si>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</si>
  <si>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</si>
  <si>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</si>
  <si>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</si>
  <si>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</si>
  <si>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</si>
  <si>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</si>
  <si>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</si>
  <si>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</si>
  <si>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</si>
  <si>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</si>
  <si>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</si>
  <si>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</si>
  <si>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</si>
  <si>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</si>
  <si>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</si>
  <si>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</si>
  <si>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</si>
  <si>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</si>
  <si>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</si>
  <si>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</si>
  <si>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</si>
  <si>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</si>
  <si>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</si>
  <si>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</si>
  <si>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</si>
  <si>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</si>
  <si>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</si>
  <si>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</si>
  <si>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</si>
  <si>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</si>
  <si>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</si>
  <si>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</si>
  <si>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</si>
  <si>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</si>
  <si>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</si>
  <si>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</si>
  <si>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</si>
  <si>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</si>
  <si>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</si>
  <si>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</si>
  <si>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</si>
  <si>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</si>
  <si>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</si>
  <si>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</si>
  <si>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</si>
  <si>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</si>
  <si>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</si>
  <si>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</si>
  <si>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</si>
  <si>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</si>
  <si>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</si>
  <si>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</si>
  <si>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</si>
  <si>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</si>
  <si>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</si>
  <si>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</si>
  <si>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</si>
  <si>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</si>
  <si>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</si>
  <si>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</si>
  <si>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</si>
  <si>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</si>
  <si>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</si>
  <si>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</si>
  <si>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</si>
  <si>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</si>
  <si>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</si>
  <si>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</si>
  <si>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</si>
  <si>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</si>
  <si>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</si>
  <si>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</si>
  <si>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</si>
  <si>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</si>
  <si>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</si>
  <si>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</si>
  <si>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</si>
  <si>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</si>
  <si>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</si>
  <si>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</si>
  <si>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</si>
  <si>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</si>
  <si>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</si>
  <si>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</si>
  <si>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</si>
  <si>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</si>
  <si>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</si>
  <si>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</si>
  <si>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</si>
  <si>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</si>
  <si>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</si>
  <si>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</si>
  <si>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</si>
  <si>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</si>
  <si>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</si>
  <si>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</si>
  <si>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</si>
  <si>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</si>
  <si>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</si>
  <si>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</si>
  <si>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</si>
  <si>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</si>
  <si>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</si>
  <si>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</si>
  <si>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</si>
  <si>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</si>
  <si>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</si>
  <si>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</si>
  <si>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</si>
  <si>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</si>
  <si>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</si>
  <si>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</si>
  <si>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</si>
  <si>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</si>
  <si>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</si>
  <si>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</si>
  <si>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</si>
  <si>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</si>
  <si>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</si>
  <si>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</si>
  <si>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</si>
  <si>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</si>
  <si>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</si>
  <si>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</si>
  <si>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</si>
  <si>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</si>
  <si>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</si>
  <si>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</si>
  <si>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</si>
  <si>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</si>
  <si>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</si>
  <si>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</si>
  <si>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</si>
  <si>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</si>
  <si>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</si>
  <si>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</si>
  <si>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</si>
  <si>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</si>
  <si>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</si>
  <si>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</si>
  <si>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</si>
  <si>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</si>
  <si>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</si>
  <si>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</si>
  <si>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</si>
  <si>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</si>
  <si>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</si>
  <si>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</si>
  <si>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</si>
  <si>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</si>
  <si>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</si>
  <si>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</si>
  <si>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</si>
  <si>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</si>
  <si>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</si>
  <si>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</si>
  <si>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</si>
  <si>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</si>
  <si>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</si>
  <si>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</si>
  <si>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</si>
  <si>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</si>
  <si>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</si>
  <si>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</si>
  <si>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</si>
  <si>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</si>
  <si>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</si>
  <si>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</si>
  <si>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</si>
  <si>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</si>
  <si>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</si>
  <si>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</si>
  <si>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</si>
  <si>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</si>
  <si>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</si>
  <si>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</si>
  <si>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</si>
  <si>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</si>
  <si>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</si>
  <si>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</si>
  <si>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</si>
  <si>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</si>
  <si>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</si>
  <si>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</si>
  <si>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</si>
  <si>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</si>
  <si>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</si>
  <si>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</si>
  <si>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</si>
  <si>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</si>
  <si>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</si>
  <si>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</si>
  <si>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</si>
  <si>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</si>
  <si>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</si>
  <si>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</si>
  <si>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</si>
  <si>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</si>
  <si>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</si>
  <si>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</si>
  <si>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</si>
  <si>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</si>
  <si>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</si>
  <si>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</si>
  <si>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</si>
  <si>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</si>
  <si>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</si>
  <si>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</si>
  <si>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</si>
  <si>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</si>
  <si>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</si>
  <si>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</si>
  <si>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</si>
  <si>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</si>
  <si>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</si>
  <si>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</si>
  <si>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</si>
  <si>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</si>
  <si>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</si>
  <si>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</si>
  <si>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</si>
  <si>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</si>
  <si>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</si>
  <si>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</si>
  <si>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</si>
  <si>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</si>
  <si>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</si>
  <si>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</si>
  <si>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</si>
  <si>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</si>
  <si>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</si>
  <si>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</si>
  <si>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</si>
  <si>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</si>
  <si>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</si>
  <si>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</si>
  <si>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</si>
  <si>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</si>
  <si>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</si>
  <si>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</si>
  <si>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</si>
  <si>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</si>
  <si>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</si>
  <si>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</si>
  <si>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</si>
  <si>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</si>
  <si>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</si>
  <si>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</si>
  <si>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</si>
  <si>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</si>
  <si>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</si>
  <si>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</si>
  <si>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</si>
  <si>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</si>
  <si>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</si>
  <si>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</si>
  <si>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</si>
  <si>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</si>
  <si>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</si>
  <si>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</si>
  <si>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</si>
  <si>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</si>
  <si>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</si>
  <si>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</si>
  <si>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</si>
  <si>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</si>
  <si>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</si>
  <si>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</si>
  <si>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</si>
  <si>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</si>
  <si>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</si>
  <si>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</si>
  <si>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</si>
  <si>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</si>
  <si>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</si>
  <si>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</si>
  <si>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</si>
  <si>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</si>
  <si>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</si>
  <si>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</si>
  <si>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</si>
  <si>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</si>
  <si>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</si>
  <si>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</si>
  <si>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</si>
  <si>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</si>
  <si>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</si>
  <si>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</si>
  <si>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</si>
  <si>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</si>
  <si>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</si>
  <si>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</si>
  <si>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</si>
  <si>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</si>
  <si>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</si>
  <si>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</si>
  <si>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</si>
  <si>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</si>
  <si>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</si>
  <si>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</si>
  <si>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</si>
  <si>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</si>
  <si>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</si>
  <si>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</si>
  <si>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</si>
  <si>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</si>
  <si>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</si>
  <si>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</si>
  <si>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</si>
  <si>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</si>
  <si>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</si>
  <si>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</si>
  <si>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</si>
  <si>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</si>
  <si>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</si>
  <si>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</si>
  <si>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</si>
  <si>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</si>
  <si>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</si>
  <si>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</si>
  <si>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</si>
  <si>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</si>
  <si>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</si>
  <si>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</si>
  <si>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</si>
  <si>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</si>
  <si>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</si>
  <si>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</si>
  <si>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</si>
  <si>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</si>
  <si>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</si>
  <si>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</si>
  <si>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</si>
  <si>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</si>
  <si>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</si>
  <si>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</si>
  <si>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</si>
  <si>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</si>
  <si>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</si>
  <si>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</si>
  <si>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</si>
  <si>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</si>
  <si>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</si>
  <si>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</si>
  <si>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</si>
  <si>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</si>
  <si>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</si>
  <si>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</si>
  <si>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</si>
  <si>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</si>
  <si>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</si>
  <si>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</si>
  <si>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</si>
  <si>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</si>
  <si>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</si>
  <si>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</si>
  <si>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</si>
  <si>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</si>
  <si>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</si>
  <si>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</si>
  <si>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</si>
  <si>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</si>
  <si>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</si>
  <si>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</si>
  <si>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</si>
  <si>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</si>
  <si>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</si>
  <si>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</si>
  <si>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</si>
  <si>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</si>
  <si>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</si>
  <si>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</si>
  <si>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</si>
  <si>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</si>
  <si>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</si>
  <si>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</si>
  <si>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</si>
  <si>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</si>
  <si>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</si>
  <si>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</si>
  <si>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</si>
  <si>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</si>
  <si>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</si>
  <si>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</si>
  <si>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</si>
  <si>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</si>
  <si>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</si>
  <si>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</si>
  <si>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</si>
  <si>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</si>
  <si>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</si>
  <si>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</si>
  <si>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</si>
  <si>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</si>
  <si>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</si>
  <si>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</si>
  <si>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</si>
  <si>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</si>
  <si>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</si>
  <si>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</si>
  <si>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</si>
  <si>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</si>
  <si>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</si>
  <si>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</si>
  <si>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</si>
  <si>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</si>
  <si>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</si>
  <si>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</si>
  <si>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</si>
  <si>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</si>
  <si>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</si>
  <si>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</si>
  <si>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</si>
  <si>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</si>
  <si>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</si>
  <si>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</si>
  <si>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</si>
  <si>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</si>
  <si>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</si>
  <si>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</si>
  <si>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</si>
  <si>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</si>
  <si>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</si>
  <si>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</si>
  <si>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</si>
  <si>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</si>
  <si>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</si>
  <si>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</si>
  <si>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</si>
  <si>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</si>
  <si>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</si>
  <si>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</si>
  <si>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</si>
  <si>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</si>
  <si>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</si>
  <si>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</si>
  <si>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</si>
  <si>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</si>
  <si>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</si>
  <si>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</si>
  <si>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</si>
  <si>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</si>
  <si>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</si>
  <si>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</si>
  <si>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</si>
  <si>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</si>
  <si>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</si>
  <si>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</si>
  <si>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</si>
  <si>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</si>
  <si>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</si>
  <si>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</si>
  <si>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</si>
  <si>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</si>
  <si>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</si>
  <si>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</si>
  <si>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</si>
  <si>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</si>
  <si>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</si>
  <si>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</si>
  <si>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</si>
  <si>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</si>
  <si>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</si>
  <si>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</si>
  <si>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</si>
  <si>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</si>
  <si>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</si>
  <si>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</si>
  <si>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</si>
  <si>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</si>
  <si>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</si>
  <si>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</si>
  <si>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</si>
  <si>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</si>
  <si>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</si>
  <si>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</si>
  <si>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</si>
  <si>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</si>
  <si>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</si>
  <si>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</si>
  <si>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</si>
  <si>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</si>
  <si>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</si>
  <si>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</si>
  <si>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</si>
  <si>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</si>
  <si>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</si>
  <si>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</si>
  <si>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</si>
  <si>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</si>
  <si>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</si>
  <si>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</si>
  <si>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</si>
  <si>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</si>
  <si>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</si>
  <si>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</si>
  <si>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</si>
  <si>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</si>
  <si>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</si>
  <si>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</si>
  <si>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</si>
  <si>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</si>
  <si>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</si>
  <si>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</si>
  <si>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</si>
  <si>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</si>
  <si>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</si>
  <si>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</si>
  <si>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</si>
  <si>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</si>
  <si>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</si>
  <si>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</si>
  <si>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</si>
  <si>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</si>
  <si>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</si>
  <si>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</si>
  <si>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</si>
  <si>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</si>
  <si>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</si>
  <si>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</si>
  <si>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</si>
  <si>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</si>
  <si>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</si>
  <si>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</si>
  <si>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</si>
  <si>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</si>
  <si>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</si>
  <si>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</si>
  <si>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</si>
  <si>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</si>
  <si>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</si>
  <si>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</si>
  <si>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</si>
  <si>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</si>
  <si>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</si>
  <si>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</si>
  <si>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</si>
  <si>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</si>
  <si>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</si>
  <si>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</si>
  <si>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</si>
  <si>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</si>
  <si>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</si>
  <si>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</si>
  <si>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</si>
  <si>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</si>
  <si>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</si>
  <si>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</si>
  <si>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</si>
  <si>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</si>
  <si>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</si>
  <si>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</si>
  <si>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</si>
  <si>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</si>
  <si>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</si>
  <si>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</si>
  <si>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</si>
  <si>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</si>
  <si>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</si>
  <si>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</si>
  <si>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</si>
  <si>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</si>
  <si>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</si>
  <si>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</si>
  <si>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</si>
  <si>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</si>
  <si>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</si>
  <si>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</si>
  <si>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</si>
  <si>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</si>
  <si>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</si>
  <si>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</si>
  <si>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</si>
  <si>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</si>
  <si>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</si>
  <si>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</si>
  <si>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</si>
  <si>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</si>
  <si>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</si>
  <si>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</si>
  <si>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</si>
  <si>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</si>
  <si>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</si>
  <si>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</si>
  <si>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</si>
  <si>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</si>
  <si>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</si>
  <si>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</si>
  <si>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</si>
  <si>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</si>
  <si>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</si>
  <si>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</si>
  <si>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</si>
  <si>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</si>
  <si>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</si>
  <si>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</si>
  <si>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</si>
  <si>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</si>
  <si>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</si>
  <si>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</si>
  <si>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</si>
  <si>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</si>
  <si>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</si>
  <si>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</si>
  <si>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</si>
  <si>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</si>
  <si>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</si>
  <si>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</si>
  <si>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</si>
  <si>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</si>
  <si>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</si>
  <si>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</si>
  <si>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</si>
  <si>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</si>
  <si>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</si>
  <si>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</si>
  <si>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</si>
  <si>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</si>
  <si>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</si>
  <si>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</si>
  <si>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</si>
  <si>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</si>
  <si>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</si>
  <si>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</si>
  <si>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</si>
  <si>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</si>
  <si>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</si>
  <si>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</si>
  <si>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</si>
  <si>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</si>
  <si>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</si>
  <si>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</si>
  <si>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</si>
  <si>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</si>
  <si>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</si>
  <si>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</si>
  <si>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</si>
  <si>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</si>
  <si>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</si>
  <si>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</si>
  <si>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</si>
  <si>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</si>
  <si>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</si>
  <si>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</si>
  <si>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</si>
  <si>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</si>
  <si>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</si>
  <si>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</si>
  <si>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</si>
  <si>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</si>
  <si>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</si>
  <si>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</si>
  <si>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</si>
  <si>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</si>
  <si>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</si>
  <si>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</si>
  <si>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</si>
  <si>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</si>
  <si>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</si>
  <si>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</si>
  <si>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</si>
  <si>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</si>
  <si>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</si>
  <si>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</si>
  <si>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</si>
  <si>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</si>
  <si>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</si>
  <si>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</si>
  <si>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</si>
  <si>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</si>
  <si>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</si>
  <si>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</si>
  <si>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</si>
  <si>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</si>
  <si>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</si>
  <si>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</si>
  <si>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</si>
  <si>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</si>
  <si>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</si>
  <si>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</si>
  <si>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</si>
  <si>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</si>
  <si>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</si>
  <si>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</si>
  <si>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</si>
  <si>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</si>
  <si>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</si>
  <si>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</si>
  <si>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</si>
  <si>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</si>
  <si>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</si>
  <si>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</si>
  <si>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</si>
  <si>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</si>
  <si>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</si>
  <si>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</si>
  <si>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</si>
  <si>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</si>
  <si>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</si>
  <si>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</si>
  <si>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</si>
  <si>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</si>
  <si>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</si>
  <si>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</si>
  <si>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</si>
  <si>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</si>
  <si>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</si>
  <si>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</si>
  <si>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</si>
  <si>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</si>
  <si>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</si>
  <si>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</si>
  <si>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</si>
  <si>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</si>
  <si>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</si>
  <si>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</si>
  <si>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</si>
  <si>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</si>
  <si>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</si>
  <si>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</si>
  <si>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</si>
  <si>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</si>
  <si>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</si>
  <si>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</si>
  <si>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</si>
  <si>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</si>
  <si>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</si>
  <si>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</si>
  <si>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</si>
  <si>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</si>
  <si>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</si>
  <si>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</si>
  <si>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</si>
  <si>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</si>
  <si>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</si>
  <si>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</si>
  <si>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</si>
  <si>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</si>
  <si>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</si>
  <si>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</si>
  <si>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</si>
  <si>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</si>
  <si>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</si>
  <si>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</si>
  <si>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</si>
  <si>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</si>
  <si>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</si>
  <si>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</si>
  <si>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</si>
  <si>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</si>
  <si>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</si>
  <si>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</si>
  <si>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</si>
  <si>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</si>
  <si>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</si>
  <si>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</si>
  <si>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</si>
  <si>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</si>
  <si>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</si>
  <si>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</si>
  <si>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</si>
  <si>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</si>
  <si>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</si>
  <si>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</si>
  <si>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</si>
  <si>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</si>
  <si>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</si>
  <si>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</si>
  <si>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</si>
  <si>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</si>
  <si>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</si>
  <si>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</si>
  <si>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</si>
  <si>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</si>
  <si>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</si>
  <si>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</si>
  <si>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</si>
  <si>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</si>
  <si>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</si>
  <si>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</si>
  <si>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</si>
  <si>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</si>
  <si>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</si>
  <si>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</si>
  <si>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</si>
  <si>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</si>
  <si>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</si>
  <si>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</si>
  <si>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</si>
  <si>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</si>
  <si>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</si>
  <si>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</si>
  <si>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</si>
  <si>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</si>
  <si>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</si>
  <si>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</si>
  <si>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</si>
  <si>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</si>
  <si>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</si>
  <si>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</si>
  <si>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</si>
  <si>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</si>
  <si>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</si>
  <si>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</si>
  <si>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</si>
  <si>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</si>
  <si>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</si>
  <si>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</si>
  <si>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</si>
  <si>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</si>
  <si>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</si>
  <si>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</si>
  <si>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</si>
  <si>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</si>
  <si>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</si>
  <si>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</si>
  <si>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</si>
  <si>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</si>
  <si>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</si>
  <si>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</si>
  <si>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</si>
  <si>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</si>
  <si>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</si>
  <si>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</si>
  <si>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</si>
  <si>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</si>
  <si>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</si>
  <si>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</si>
  <si>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</si>
  <si>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</si>
  <si>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</si>
  <si>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</si>
  <si>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</si>
  <si>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</si>
  <si>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</si>
  <si>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</si>
  <si>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</si>
  <si>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</si>
  <si>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</si>
  <si>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</si>
  <si>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</si>
  <si>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</si>
  <si>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</si>
  <si>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</si>
  <si>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</si>
  <si>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</si>
  <si>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</si>
  <si>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</si>
  <si>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</si>
  <si>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</si>
  <si>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</si>
  <si>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</si>
  <si>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</si>
  <si>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</si>
  <si>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</si>
  <si>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</si>
  <si>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</si>
  <si>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</si>
  <si>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</si>
  <si>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</si>
  <si>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</si>
  <si>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</si>
  <si>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</si>
  <si>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</si>
  <si>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</si>
  <si>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</si>
  <si>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</si>
  <si>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</si>
  <si>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</si>
  <si>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</si>
  <si>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</si>
  <si>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</si>
  <si>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</si>
  <si>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</si>
  <si>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</si>
  <si>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</si>
  <si>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</si>
  <si>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</si>
  <si>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</si>
  <si>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</si>
  <si>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</si>
  <si>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</si>
  <si>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</si>
  <si>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</si>
  <si>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</si>
  <si>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</si>
  <si>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</si>
  <si>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</si>
  <si>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</si>
  <si>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</si>
  <si>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</si>
  <si>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</si>
  <si>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</si>
  <si>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</si>
  <si>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</si>
  <si>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</si>
  <si>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</si>
  <si>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</si>
  <si>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</si>
  <si>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</si>
  <si>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</si>
  <si>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</si>
  <si>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</si>
  <si>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</si>
  <si>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</si>
  <si>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</si>
  <si>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</si>
  <si>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</si>
  <si>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</si>
  <si>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</si>
  <si>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</si>
  <si>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</si>
  <si>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</si>
  <si>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</si>
  <si>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</si>
  <si>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</si>
  <si>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</si>
  <si>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</si>
  <si>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</si>
  <si>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</si>
  <si>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</si>
  <si>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</si>
  <si>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</si>
  <si>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</si>
  <si>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</si>
  <si>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</si>
  <si>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</si>
  <si>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</si>
  <si>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</si>
  <si>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</si>
  <si>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</si>
  <si>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</si>
  <si>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</si>
  <si>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</si>
  <si>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</si>
  <si>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</si>
  <si>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</si>
  <si>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</si>
  <si>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</si>
  <si>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</si>
  <si>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</si>
  <si>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</si>
  <si>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</si>
  <si>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</si>
  <si>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</si>
  <si>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</si>
  <si>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</si>
  <si>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</si>
  <si>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</si>
  <si>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</si>
  <si>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</si>
  <si>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</si>
  <si>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</si>
  <si>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</si>
  <si>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</si>
  <si>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</si>
  <si>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</si>
  <si>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</si>
  <si>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</si>
  <si>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</si>
  <si>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</si>
  <si>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</si>
  <si>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</si>
  <si>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</si>
  <si>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</si>
  <si>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</si>
  <si>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</si>
  <si>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</si>
  <si>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</si>
  <si>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</si>
  <si>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</si>
  <si>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</si>
  <si>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</si>
  <si>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</si>
  <si>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</si>
  <si>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</si>
  <si>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</si>
  <si>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</si>
  <si>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</si>
  <si>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</si>
  <si>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</si>
  <si>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</si>
  <si>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</si>
  <si>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</si>
  <si>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</si>
  <si>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</si>
  <si>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</si>
  <si>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</si>
  <si>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</si>
  <si>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</si>
  <si>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</si>
  <si>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</si>
  <si>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</si>
  <si>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</si>
  <si>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</si>
  <si>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</si>
  <si>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</si>
  <si>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</si>
  <si>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</si>
  <si>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</si>
  <si>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</si>
  <si>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</si>
  <si>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</si>
  <si>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</si>
  <si>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</si>
  <si>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</si>
  <si>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</si>
  <si>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</si>
  <si>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</si>
  <si>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</si>
  <si>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</si>
  <si>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</si>
  <si>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</si>
  <si>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</si>
  <si>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</si>
  <si>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</si>
  <si>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</si>
  <si>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</si>
  <si>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</si>
  <si>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</si>
  <si>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</si>
  <si>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</si>
  <si>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</si>
  <si>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</si>
  <si>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</si>
  <si>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</si>
  <si>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</si>
  <si>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</si>
  <si>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</si>
  <si>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</si>
  <si>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</si>
  <si>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</si>
  <si>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</si>
  <si>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</si>
  <si>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</si>
  <si>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</si>
  <si>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</si>
  <si>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</si>
  <si>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</si>
  <si>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</si>
  <si>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</si>
  <si>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</si>
  <si>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</si>
  <si>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</si>
  <si>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</si>
  <si>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</si>
  <si>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</si>
  <si>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</si>
  <si>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</si>
  <si>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</si>
  <si>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</si>
  <si>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</si>
  <si>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</si>
  <si>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</si>
  <si>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</si>
  <si>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</si>
  <si>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</si>
  <si>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</si>
  <si>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</si>
  <si>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</si>
  <si>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</si>
  <si>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</si>
  <si>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</si>
  <si>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</si>
  <si>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</si>
  <si>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</si>
  <si>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</si>
  <si>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</si>
  <si>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</si>
  <si>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</si>
  <si>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</si>
  <si>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</si>
  <si>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</si>
  <si>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</si>
  <si>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</si>
  <si>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</si>
  <si>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</si>
  <si>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</si>
  <si>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</si>
  <si>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</si>
  <si>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</si>
  <si>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</si>
  <si>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</si>
  <si>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</si>
  <si>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</si>
  <si>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</si>
  <si>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</si>
  <si>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</si>
  <si>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</si>
  <si>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</si>
  <si>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</si>
  <si>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</si>
  <si>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</si>
  <si>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</si>
  <si>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</si>
  <si>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</si>
  <si>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</si>
  <si>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</si>
  <si>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</si>
  <si>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</si>
  <si>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</si>
  <si>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</si>
  <si>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</si>
  <si>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</si>
  <si>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</si>
  <si>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</si>
  <si>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</si>
  <si>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</si>
  <si>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</si>
  <si>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</si>
  <si>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</si>
  <si>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</si>
  <si>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</si>
  <si>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</si>
  <si>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</si>
  <si>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</si>
  <si>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</si>
  <si>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</si>
  <si>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</si>
  <si>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</si>
  <si>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</si>
  <si>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</si>
  <si>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</si>
  <si>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</si>
  <si>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</si>
  <si>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</si>
  <si>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</si>
  <si>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</si>
  <si>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</si>
  <si>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</si>
  <si>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</si>
  <si>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</si>
  <si>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</si>
  <si>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</si>
  <si>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</si>
  <si>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</si>
  <si>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</si>
  <si>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</si>
  <si>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</si>
  <si>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</si>
  <si>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</si>
  <si>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</si>
  <si>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</si>
  <si>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</si>
  <si>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</si>
  <si>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</si>
  <si>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</si>
  <si>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</si>
  <si>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</si>
  <si>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</si>
  <si>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</si>
  <si>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</si>
  <si>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</si>
  <si>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</si>
  <si>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</si>
  <si>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</si>
  <si>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</si>
  <si>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</si>
  <si>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</si>
  <si>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</si>
  <si>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</si>
  <si>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</si>
  <si>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</si>
  <si>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</si>
  <si>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</si>
  <si>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</si>
  <si>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</si>
  <si>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</si>
  <si>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</si>
  <si>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</si>
  <si>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</si>
  <si>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</si>
  <si>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</si>
  <si>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</si>
  <si>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</si>
  <si>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</si>
  <si>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</si>
  <si>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</si>
  <si>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</si>
  <si>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</si>
  <si>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</si>
  <si>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</si>
  <si>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</si>
  <si>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</si>
  <si>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</si>
  <si>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</si>
  <si>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</si>
  <si>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</si>
  <si>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</si>
  <si>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</si>
  <si>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</si>
  <si>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</si>
  <si>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</si>
  <si>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</si>
  <si>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</si>
  <si>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</si>
  <si>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</si>
  <si>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</si>
  <si>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</si>
  <si>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</si>
  <si>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</si>
  <si>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</si>
  <si>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</si>
  <si>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</si>
  <si>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</si>
  <si>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</si>
  <si>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</si>
  <si>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</si>
  <si>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</si>
  <si>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</si>
  <si>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</si>
  <si>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</si>
  <si>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</si>
  <si>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</si>
  <si>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</si>
  <si>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</si>
  <si>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</si>
  <si>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</si>
  <si>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</si>
  <si>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</si>
  <si>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</si>
  <si>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</si>
  <si>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</si>
  <si>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</si>
  <si>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</si>
  <si>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</si>
  <si>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</si>
  <si>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</si>
  <si>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</si>
  <si>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</si>
  <si>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</si>
  <si>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</si>
  <si>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</si>
  <si>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</si>
  <si>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</si>
  <si>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</si>
  <si>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</si>
  <si>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</si>
  <si>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</si>
  <si>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</si>
  <si>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</si>
  <si>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</si>
  <si>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</si>
  <si>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</si>
  <si>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</si>
  <si>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</si>
  <si>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</si>
  <si>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</si>
  <si>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</si>
  <si>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</si>
  <si>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</si>
  <si>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</si>
  <si>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</si>
  <si>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</si>
  <si>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</si>
  <si>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</si>
  <si>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</si>
  <si>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</si>
  <si>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</si>
  <si>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</si>
  <si>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</si>
  <si>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</si>
  <si>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</si>
  <si>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</si>
  <si>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</si>
  <si>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</si>
  <si>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</si>
  <si>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</si>
  <si>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</si>
  <si>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</si>
  <si>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</si>
  <si>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</si>
  <si>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</si>
  <si>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</si>
  <si>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</si>
  <si>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</si>
  <si>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</si>
  <si>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</si>
  <si>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</si>
  <si>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</si>
  <si>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</si>
  <si>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</si>
  <si>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</si>
  <si>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</si>
  <si>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</si>
  <si>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</si>
  <si>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</si>
  <si>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</si>
  <si>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</si>
  <si>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</si>
  <si>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</si>
  <si>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</si>
  <si>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</si>
  <si>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</si>
  <si>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</si>
  <si>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</si>
  <si>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</si>
  <si>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</si>
  <si>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</si>
  <si>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</si>
  <si>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</si>
  <si>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</si>
  <si>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</si>
  <si>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</si>
  <si>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</si>
  <si>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</si>
  <si>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</si>
  <si>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</si>
  <si>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</si>
  <si>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</si>
  <si>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</si>
  <si>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</si>
  <si>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</si>
  <si>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</si>
  <si>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</si>
  <si>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</si>
  <si>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</si>
  <si>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</si>
  <si>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</si>
  <si>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</si>
  <si>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</si>
  <si>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</si>
  <si>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</si>
  <si>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</si>
  <si>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</si>
  <si>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</si>
  <si>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</si>
  <si>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</si>
  <si>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</si>
  <si>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</si>
  <si>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</si>
  <si>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</si>
  <si>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</si>
  <si>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</si>
  <si>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</si>
  <si>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</si>
  <si>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</si>
  <si>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</si>
  <si>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</si>
  <si>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</si>
  <si>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</si>
  <si>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</si>
  <si>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</si>
  <si>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</si>
  <si>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</si>
  <si>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</si>
  <si>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</si>
  <si>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</si>
  <si>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</si>
  <si>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</si>
  <si>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</si>
  <si>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</si>
  <si>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</si>
  <si>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</si>
  <si>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</si>
  <si>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</si>
  <si>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</si>
  <si>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</si>
  <si>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</si>
  <si>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</si>
  <si>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</si>
  <si>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</si>
  <si>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</si>
  <si>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</si>
  <si>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</si>
  <si>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</si>
  <si>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</si>
  <si>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</si>
  <si>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</si>
  <si>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</si>
  <si>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</si>
  <si>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</si>
  <si>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</si>
  <si>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</si>
  <si>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</si>
  <si>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</si>
  <si>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</si>
  <si>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</si>
  <si>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</si>
  <si>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</si>
  <si>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</si>
  <si>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</si>
  <si>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</si>
  <si>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</si>
  <si>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</si>
  <si>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</si>
  <si>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</si>
  <si>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</si>
  <si>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</si>
  <si>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</si>
  <si>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</si>
  <si>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</si>
  <si>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</si>
  <si>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</si>
  <si>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</si>
  <si>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</si>
  <si>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</si>
  <si>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</si>
  <si>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</si>
  <si>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</si>
  <si>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</si>
  <si>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</si>
  <si>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</si>
  <si>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</si>
  <si>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</si>
  <si>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</si>
  <si>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</si>
  <si>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</si>
  <si>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</si>
  <si>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</si>
  <si>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</si>
  <si>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</si>
  <si>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</si>
  <si>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</si>
  <si>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</si>
  <si>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</si>
  <si>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</si>
  <si>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</si>
  <si>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</si>
  <si>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</si>
  <si>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</si>
  <si>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</si>
  <si>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</si>
  <si>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</si>
  <si>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</si>
  <si>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</si>
  <si>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</si>
  <si>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</si>
  <si>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</si>
  <si>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</si>
  <si>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</si>
  <si>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</si>
  <si>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</si>
  <si>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</si>
  <si>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</si>
  <si>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</si>
  <si>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</si>
  <si>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</si>
  <si>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</si>
  <si>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</si>
  <si>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</si>
  <si>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</si>
  <si>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</si>
  <si>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</si>
  <si>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</si>
  <si>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</si>
  <si>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</si>
  <si>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</si>
  <si>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</si>
  <si>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</si>
  <si>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</si>
  <si>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</si>
  <si>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</si>
  <si>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</si>
  <si>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</si>
  <si>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</si>
  <si>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</si>
  <si>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</si>
  <si>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</si>
  <si>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</si>
  <si>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</si>
  <si>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</si>
  <si>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</si>
  <si>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</si>
  <si>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</si>
  <si>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</si>
  <si>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</si>
  <si>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</si>
  <si>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</si>
  <si>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</si>
  <si>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</si>
  <si>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</si>
  <si>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</si>
  <si>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</si>
  <si>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</si>
  <si>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</si>
  <si>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</si>
  <si>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</si>
  <si>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</si>
  <si>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</si>
  <si>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</si>
  <si>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</si>
  <si>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</si>
  <si>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</si>
  <si>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</si>
  <si>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</si>
  <si>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</si>
  <si>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</si>
  <si>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</si>
  <si>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</si>
  <si>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</si>
  <si>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</si>
  <si>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</si>
  <si>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</si>
  <si>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</si>
  <si>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</si>
  <si>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</si>
  <si>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</si>
  <si>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</si>
  <si>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</si>
  <si>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</si>
  <si>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</si>
  <si>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</si>
  <si>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</si>
  <si>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</si>
  <si>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</si>
  <si>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</si>
  <si>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</si>
  <si>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</si>
  <si>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</si>
  <si>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</si>
  <si>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</si>
  <si>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</si>
  <si>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</si>
  <si>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</si>
  <si>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</si>
  <si>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</si>
  <si>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</si>
  <si>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</si>
  <si>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</si>
  <si>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</si>
  <si>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</si>
  <si>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</si>
  <si>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</si>
  <si>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</si>
  <si>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</si>
  <si>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</si>
  <si>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</si>
  <si>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</si>
  <si>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</si>
  <si>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</si>
  <si>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</si>
  <si>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</si>
  <si>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</si>
  <si>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</si>
  <si>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</si>
  <si>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</si>
  <si>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</si>
  <si>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</si>
  <si>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</si>
  <si>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</si>
  <si>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</si>
  <si>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</si>
  <si>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</si>
  <si>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</si>
  <si>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</si>
  <si>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</si>
  <si>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</si>
  <si>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</si>
  <si>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</si>
  <si>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</si>
  <si>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</si>
  <si>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</si>
  <si>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</si>
  <si>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</si>
  <si>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</si>
  <si>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</si>
  <si>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</si>
  <si>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</si>
  <si>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</si>
  <si>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</si>
  <si>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</si>
  <si>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</si>
  <si>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</si>
  <si>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</si>
  <si>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</si>
  <si>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</si>
  <si>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</si>
  <si>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</si>
  <si>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</si>
  <si>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</si>
  <si>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</si>
  <si>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</si>
  <si>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</si>
  <si>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</si>
  <si>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</si>
  <si>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</si>
  <si>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</si>
  <si>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</si>
  <si>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</si>
  <si>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</si>
  <si>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</si>
  <si>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</si>
  <si>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</si>
  <si>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</si>
  <si>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</si>
  <si>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</si>
  <si>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</si>
  <si>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</si>
  <si>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</si>
  <si>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</si>
  <si>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</si>
  <si>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</si>
  <si>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</si>
  <si>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</si>
  <si>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</si>
  <si>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</si>
  <si>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</si>
  <si>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</si>
  <si>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</si>
  <si>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</si>
  <si>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</si>
  <si>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</si>
  <si>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</si>
  <si>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</si>
  <si>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</si>
  <si>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</si>
  <si>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</si>
  <si>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</si>
  <si>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</si>
  <si>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</si>
  <si>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</si>
  <si>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</si>
  <si>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</si>
  <si>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</si>
  <si>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</si>
  <si>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</si>
  <si>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</si>
  <si>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</si>
  <si>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</si>
  <si>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</si>
  <si>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</si>
  <si>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</si>
  <si>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</si>
  <si>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</si>
  <si>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</si>
  <si>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</si>
  <si>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</si>
  <si>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</si>
  <si>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</si>
  <si>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</si>
  <si>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</si>
  <si>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</si>
  <si>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</si>
  <si>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</si>
  <si>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</si>
  <si>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</si>
  <si>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</si>
  <si>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</si>
  <si>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</si>
  <si>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</si>
  <si>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</si>
  <si>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</si>
  <si>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</si>
  <si>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</si>
  <si>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</si>
  <si>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</si>
  <si>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</si>
  <si>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</si>
  <si>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</si>
  <si>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</si>
  <si>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</si>
  <si>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</si>
  <si>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</si>
  <si>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</si>
  <si>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</si>
  <si>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</si>
  <si>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</si>
  <si>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</si>
  <si>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</si>
  <si>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</si>
  <si>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</si>
  <si>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</si>
  <si>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</si>
  <si>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</si>
  <si>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</si>
  <si>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</si>
  <si>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</si>
  <si>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</si>
  <si>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</si>
  <si>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</si>
  <si>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</si>
  <si>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</si>
  <si>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</si>
  <si>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</si>
  <si>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</si>
  <si>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</si>
  <si>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</si>
  <si>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</si>
  <si>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</si>
  <si>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</si>
  <si>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</si>
  <si>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</si>
  <si>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</si>
  <si>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</si>
  <si>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</si>
  <si>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</si>
  <si>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</si>
  <si>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</si>
  <si>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</si>
  <si>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</si>
  <si>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</si>
  <si>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</si>
  <si>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</si>
  <si>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</si>
  <si>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</si>
  <si>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</si>
  <si>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</si>
  <si>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</si>
  <si>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</si>
  <si>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</si>
  <si>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</si>
  <si>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</si>
  <si>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</si>
  <si>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</si>
  <si>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</si>
  <si>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</si>
  <si>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</si>
  <si>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</si>
  <si>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</si>
  <si>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</si>
  <si>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</si>
  <si>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</si>
  <si>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</si>
  <si>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</si>
  <si>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</si>
  <si>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</si>
  <si>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</si>
  <si>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</si>
  <si>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</si>
  <si>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</si>
  <si>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</si>
  <si>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</si>
  <si>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</si>
  <si>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</si>
  <si>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</si>
  <si>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</si>
  <si>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</si>
  <si>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</si>
  <si>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</si>
  <si>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</si>
  <si>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</si>
  <si>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</si>
  <si>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</si>
  <si>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</si>
  <si>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</si>
  <si>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</si>
  <si>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</si>
  <si>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</si>
  <si>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</si>
  <si>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</si>
  <si>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</si>
  <si>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</si>
  <si>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</si>
  <si>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</si>
  <si>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</si>
  <si>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</si>
  <si>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</si>
  <si>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</si>
  <si>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</si>
  <si>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</si>
  <si>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</si>
  <si>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</si>
  <si>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</si>
  <si>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</si>
  <si>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</si>
  <si>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</si>
  <si>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</si>
  <si>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</si>
  <si>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</si>
  <si>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</si>
  <si>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</si>
  <si>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</si>
  <si>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</si>
  <si>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</si>
  <si>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</si>
  <si>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</si>
  <si>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</si>
  <si>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</si>
  <si>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</si>
  <si>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</si>
  <si>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</si>
  <si>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</si>
  <si>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</si>
  <si>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</si>
  <si>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</si>
  <si>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</si>
  <si>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</si>
  <si>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</si>
  <si>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</si>
  <si>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</si>
  <si>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</si>
  <si>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</si>
  <si>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</si>
  <si>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</si>
  <si>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</si>
  <si>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</si>
  <si>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</si>
  <si>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</si>
  <si>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</si>
  <si>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</si>
  <si>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</si>
  <si>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</si>
  <si>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</si>
  <si>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</si>
  <si>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</si>
  <si>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</si>
  <si>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</si>
  <si>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</si>
  <si>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</si>
  <si>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</si>
  <si>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</si>
  <si>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</si>
  <si>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</si>
  <si>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</si>
  <si>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</si>
  <si>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</si>
  <si>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</si>
  <si>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</si>
  <si>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</si>
  <si>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</si>
  <si>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</si>
  <si>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</si>
  <si>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</si>
  <si>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</si>
  <si>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</si>
  <si>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</si>
  <si>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</si>
  <si>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</si>
  <si>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</si>
  <si>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</si>
  <si>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</si>
  <si>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</si>
  <si>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</si>
  <si>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</si>
  <si>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</si>
  <si>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</si>
  <si>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</si>
  <si>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</si>
  <si>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</si>
  <si>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</si>
  <si>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</si>
  <si>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</si>
  <si>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</si>
  <si>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</si>
  <si>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</si>
  <si>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</si>
  <si>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</si>
  <si>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</si>
  <si>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</si>
  <si>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</si>
  <si>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</si>
  <si>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</si>
  <si>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</si>
  <si>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</si>
  <si>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</si>
  <si>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</si>
  <si>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</si>
  <si>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</si>
  <si>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</si>
  <si>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</si>
  <si>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</si>
  <si>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</si>
  <si>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</si>
  <si>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</si>
  <si>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</si>
  <si>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</si>
  <si>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</si>
  <si>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</si>
  <si>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</si>
  <si>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</si>
  <si>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</si>
  <si>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</si>
  <si>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</si>
  <si>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</si>
  <si>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</si>
  <si>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</si>
  <si>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</si>
  <si>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</si>
  <si>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</si>
  <si>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</si>
  <si>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</si>
  <si>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</si>
  <si>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</si>
  <si>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</si>
  <si>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</si>
  <si>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</si>
  <si>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</si>
  <si>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</si>
  <si>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</si>
  <si>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</si>
  <si>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</si>
  <si>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</si>
  <si>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</si>
  <si>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</si>
  <si>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</si>
  <si>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</si>
  <si>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</si>
  <si>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</si>
  <si>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</si>
  <si>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</si>
  <si>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</si>
  <si>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</si>
  <si>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</si>
  <si>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</si>
  <si>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</si>
  <si>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</si>
  <si>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</si>
  <si>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</si>
  <si>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</si>
  <si>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</si>
  <si>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</si>
  <si>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</si>
  <si>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</si>
  <si>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</si>
  <si>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</si>
  <si>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</si>
  <si>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</si>
  <si>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</si>
  <si>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</si>
  <si>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</si>
  <si>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</si>
  <si>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</si>
  <si>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</si>
  <si>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</si>
  <si>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</si>
  <si>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</si>
  <si>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</si>
  <si>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</si>
  <si>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</si>
  <si>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</si>
  <si>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</si>
  <si>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</si>
  <si>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</si>
  <si>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</si>
  <si>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</si>
  <si>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</si>
  <si>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</si>
  <si>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</si>
  <si>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</si>
  <si>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</si>
  <si>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</si>
  <si>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</si>
  <si>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</si>
  <si>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</si>
  <si>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</si>
  <si>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</si>
  <si>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</si>
  <si>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</si>
  <si>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</si>
  <si>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</si>
  <si>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</si>
  <si>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</si>
  <si>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</si>
  <si>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</si>
  <si>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</si>
  <si>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</si>
  <si>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</si>
  <si>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</si>
  <si>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</si>
  <si>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</si>
  <si>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</si>
  <si>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</si>
  <si>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</si>
  <si>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</si>
  <si>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</si>
  <si>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</si>
  <si>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</si>
  <si>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</si>
  <si>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</si>
  <si>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</si>
  <si>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</si>
  <si>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</si>
  <si>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</si>
  <si>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</si>
  <si>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</si>
  <si>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</si>
  <si>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</si>
  <si>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</si>
  <si>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</si>
  <si>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</si>
  <si>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</si>
  <si>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</si>
  <si>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</si>
  <si>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</si>
  <si>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</si>
  <si>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</si>
  <si>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</si>
  <si>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</si>
  <si>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</si>
  <si>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</si>
  <si>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</si>
  <si>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</si>
  <si>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</si>
  <si>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</si>
  <si>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</si>
  <si>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</si>
  <si>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</si>
  <si>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</si>
  <si>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</si>
  <si>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</si>
  <si>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</si>
  <si>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</si>
  <si>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</si>
  <si>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</si>
  <si>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</si>
  <si>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</si>
  <si>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</si>
  <si>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</si>
  <si>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</si>
  <si>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</si>
  <si>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</si>
  <si>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</si>
  <si>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</si>
  <si>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</si>
  <si>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</si>
  <si>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</si>
  <si>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</si>
  <si>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</si>
  <si>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</si>
  <si>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</si>
  <si>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</si>
  <si>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</si>
  <si>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</si>
  <si>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</si>
  <si>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</si>
  <si>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</si>
  <si>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</si>
  <si>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</si>
  <si>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</si>
  <si>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</si>
  <si>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</si>
  <si>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</si>
  <si>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</si>
  <si>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</si>
  <si>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</si>
  <si>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</si>
  <si>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</si>
  <si>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</si>
  <si>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</si>
  <si>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</si>
  <si>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</si>
  <si>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</si>
  <si>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</si>
  <si>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</si>
  <si>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</si>
  <si>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</si>
  <si>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</si>
  <si>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</si>
  <si>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</si>
  <si>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</si>
  <si>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</si>
  <si>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</si>
  <si>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</si>
  <si>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</si>
  <si>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</si>
  <si>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</si>
  <si>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</si>
  <si>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</si>
  <si>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</si>
  <si>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</si>
  <si>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</si>
  <si>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</si>
  <si>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</si>
  <si>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</si>
  <si>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</si>
  <si>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</si>
  <si>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</si>
  <si>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</si>
  <si>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</si>
  <si>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</si>
  <si>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</si>
  <si>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</si>
  <si>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</si>
  <si>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</si>
  <si>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</si>
  <si>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</si>
  <si>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</si>
  <si>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</si>
  <si>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</si>
  <si>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</si>
  <si>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</si>
  <si>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</si>
  <si>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</si>
  <si>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</si>
  <si>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</si>
  <si>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</si>
  <si>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</si>
  <si>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</si>
  <si>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</si>
  <si>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</si>
  <si>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</si>
  <si>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</si>
  <si>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</si>
  <si>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</si>
  <si>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</si>
  <si>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</si>
  <si>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</si>
  <si>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</si>
  <si>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</si>
  <si>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</si>
  <si>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</si>
  <si>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</si>
  <si>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</si>
  <si>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</si>
  <si>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</si>
  <si>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</si>
  <si>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</si>
  <si>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</si>
  <si>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</si>
  <si>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</si>
  <si>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</si>
  <si>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</si>
  <si>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</si>
  <si>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</si>
  <si>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</si>
  <si>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</si>
  <si>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</si>
  <si>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</si>
  <si>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</si>
  <si>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</si>
  <si>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</si>
  <si>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</si>
  <si>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</si>
  <si>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</si>
  <si>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</si>
  <si>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</si>
  <si>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</si>
  <si>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</si>
  <si>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</si>
  <si>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</si>
  <si>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</si>
  <si>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</si>
  <si>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</si>
  <si>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</si>
  <si>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</si>
  <si>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</si>
  <si>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</si>
  <si>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</si>
  <si>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</si>
  <si>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</si>
  <si>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</si>
  <si>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</si>
  <si>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</si>
  <si>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</si>
  <si>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</si>
  <si>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</si>
  <si>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</si>
  <si>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</si>
  <si>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</si>
  <si>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</si>
  <si>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</si>
  <si>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</si>
  <si>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</si>
  <si>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</si>
  <si>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</si>
  <si>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</si>
  <si>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</si>
  <si>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</si>
  <si>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</si>
  <si>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</si>
  <si>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</si>
  <si>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</si>
  <si>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</si>
  <si>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</si>
  <si>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</si>
  <si>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</si>
  <si>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</si>
  <si>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</si>
  <si>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</si>
  <si>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</si>
  <si>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</si>
  <si>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</si>
  <si>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</si>
  <si>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</si>
  <si>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</si>
  <si>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</si>
  <si>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</si>
  <si>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</si>
  <si>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</si>
  <si>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</si>
  <si>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</si>
  <si>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</si>
  <si>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</si>
  <si>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</si>
  <si>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</si>
  <si>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</si>
  <si>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</si>
  <si>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</si>
  <si>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</si>
  <si>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</si>
  <si>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</si>
  <si>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</si>
  <si>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</si>
  <si>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</si>
  <si>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</si>
  <si>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</si>
  <si>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</si>
  <si>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</si>
  <si>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</si>
  <si>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</si>
  <si>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</si>
  <si>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</si>
  <si>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</si>
  <si>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</si>
  <si>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</si>
  <si>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</si>
  <si>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</si>
  <si>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</si>
  <si>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</si>
  <si>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</si>
  <si>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</si>
  <si>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</si>
  <si>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</si>
  <si>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</si>
  <si>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</si>
  <si>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</si>
  <si>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</si>
  <si>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</si>
  <si>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</si>
  <si>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</si>
  <si>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</si>
  <si>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</si>
  <si>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</si>
  <si>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</si>
  <si>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</si>
  <si>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</si>
  <si>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</si>
  <si>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</si>
  <si>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</si>
  <si>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</si>
  <si>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</si>
  <si>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</si>
  <si>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</si>
  <si>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</si>
  <si>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</si>
  <si>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</si>
  <si>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</si>
  <si>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</si>
  <si>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</si>
  <si>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</si>
  <si>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</si>
  <si>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</si>
  <si>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</si>
  <si>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</si>
  <si>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</si>
  <si>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</si>
  <si>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</si>
  <si>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</si>
  <si>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</si>
  <si>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</si>
  <si>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</si>
  <si>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</si>
  <si>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</si>
  <si>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</si>
  <si>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</si>
  <si>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</si>
  <si>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</si>
  <si>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</si>
  <si>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</si>
  <si>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</si>
  <si>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</si>
  <si>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</si>
  <si>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</si>
  <si>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</si>
  <si>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</si>
  <si>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</si>
  <si>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</si>
  <si>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</si>
  <si>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</si>
  <si>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</si>
  <si>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</si>
  <si>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</si>
  <si>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</si>
  <si>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</si>
  <si>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</si>
  <si>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</si>
  <si>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</si>
  <si>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</si>
  <si>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</si>
  <si>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</si>
  <si>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</si>
  <si>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</si>
  <si>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</si>
  <si>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</si>
  <si>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</si>
  <si>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</si>
  <si>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</si>
  <si>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</si>
  <si>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</si>
  <si>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</si>
  <si>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</si>
  <si>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</si>
  <si>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</si>
  <si>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</si>
  <si>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</si>
  <si>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</si>
  <si>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</si>
  <si>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</si>
  <si>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</si>
  <si>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</si>
  <si>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</si>
  <si>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</si>
  <si>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</si>
  <si>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</si>
  <si>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</si>
  <si>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</si>
  <si>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</si>
  <si>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</si>
  <si>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</si>
  <si>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</si>
  <si>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</si>
  <si>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</si>
  <si>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</si>
  <si>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</si>
  <si>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</si>
  <si>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</si>
  <si>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</si>
  <si>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</si>
  <si>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</si>
  <si>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</si>
  <si>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</si>
  <si>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</si>
  <si>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</si>
  <si>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</si>
  <si>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</si>
  <si>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</si>
  <si>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</si>
  <si>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</si>
  <si>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</si>
  <si>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</si>
  <si>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</si>
  <si>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</si>
  <si>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</si>
  <si>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</si>
  <si>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</si>
  <si>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</si>
  <si>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</si>
  <si>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</si>
  <si>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</si>
  <si>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</si>
  <si>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</si>
  <si>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</si>
  <si>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</si>
  <si>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</si>
  <si>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</si>
  <si>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</si>
  <si>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</si>
  <si>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</si>
  <si>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</si>
  <si>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</si>
  <si>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</si>
  <si>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</si>
  <si>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</si>
  <si>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</si>
  <si>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</si>
  <si>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</si>
  <si>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</si>
  <si>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</si>
  <si>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</si>
  <si>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</si>
  <si>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</si>
  <si>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</si>
  <si>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</si>
  <si>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</si>
  <si>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</si>
  <si>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</si>
  <si>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</si>
  <si>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</si>
  <si>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</si>
  <si>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</si>
  <si>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</si>
  <si>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</si>
  <si>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</si>
  <si>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</si>
  <si>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</si>
  <si>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</si>
  <si>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</si>
  <si>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</si>
  <si>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</si>
  <si>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</si>
  <si>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</si>
  <si>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</si>
  <si>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</si>
  <si>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</si>
  <si>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</si>
  <si>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</si>
  <si>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</si>
  <si>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</si>
  <si>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</si>
  <si>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</si>
  <si>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</si>
  <si>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</si>
  <si>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</si>
  <si>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</si>
  <si>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</si>
  <si>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</si>
  <si>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</si>
  <si>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</si>
  <si>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</si>
  <si>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</si>
  <si>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</si>
  <si>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</si>
  <si>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</si>
  <si>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</si>
  <si>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</si>
  <si>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</si>
  <si>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</si>
  <si>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</si>
  <si>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</si>
  <si>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</si>
  <si>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</si>
  <si>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</si>
  <si>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</si>
  <si>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</si>
  <si>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</si>
  <si>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</si>
  <si>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</si>
  <si>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</si>
  <si>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</si>
  <si>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</si>
  <si>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</si>
  <si>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</si>
  <si>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</si>
  <si>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</si>
  <si>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</si>
  <si>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</si>
  <si>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</si>
  <si>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</si>
  <si>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</si>
  <si>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</si>
  <si>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</si>
  <si>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</si>
  <si>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</si>
  <si>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</si>
  <si>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</si>
  <si>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</si>
  <si>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</si>
  <si>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</si>
  <si>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</si>
  <si>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</si>
  <si>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</si>
  <si>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</si>
  <si>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</si>
  <si>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</si>
  <si>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</si>
  <si>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</si>
  <si>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</si>
  <si>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</si>
  <si>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</si>
  <si>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</si>
  <si>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</si>
  <si>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</si>
  <si>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</si>
  <si>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</si>
  <si>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</si>
  <si>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</si>
  <si>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</si>
  <si>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</si>
  <si>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</si>
  <si>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</si>
  <si>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</si>
  <si>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</si>
  <si>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</si>
  <si>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</si>
  <si>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</si>
  <si>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</si>
  <si>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</si>
  <si>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</si>
  <si>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</si>
  <si>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</si>
  <si>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</si>
  <si>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</si>
  <si>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</si>
  <si>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</si>
  <si>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</si>
  <si>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</si>
  <si>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</si>
  <si>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</si>
  <si>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</si>
  <si>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</si>
  <si>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</si>
  <si>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</si>
  <si>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</si>
  <si>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</si>
  <si>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</si>
  <si>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</si>
  <si>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</si>
  <si>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</si>
  <si>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</si>
  <si>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</si>
  <si>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</si>
  <si>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</si>
  <si>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</si>
  <si>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</si>
  <si>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</si>
  <si>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</si>
  <si>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</si>
  <si>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</si>
  <si>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</si>
  <si>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</si>
  <si>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</si>
  <si>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</si>
  <si>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</si>
  <si>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</si>
  <si>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</si>
  <si>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</si>
  <si>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</si>
  <si>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</si>
  <si>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</si>
  <si>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</si>
  <si>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</si>
  <si>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</si>
  <si>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</si>
  <si>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</si>
  <si>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</si>
  <si>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</si>
  <si>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</si>
  <si>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</si>
  <si>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</si>
  <si>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</si>
  <si>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</si>
  <si>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</si>
  <si>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</si>
  <si>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</si>
  <si>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</si>
  <si>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</si>
  <si>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</si>
  <si>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</si>
  <si>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</si>
  <si>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</si>
  <si>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</si>
  <si>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</si>
  <si>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</si>
  <si>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</si>
  <si>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</si>
  <si>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</si>
  <si>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</si>
  <si>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</si>
  <si>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</si>
  <si>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</si>
  <si>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</si>
  <si>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</si>
  <si>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</si>
  <si>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</si>
  <si>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</si>
  <si>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</si>
  <si>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</si>
  <si>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</si>
  <si>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</si>
  <si>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</si>
  <si>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</si>
  <si>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</si>
  <si>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</si>
  <si>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</si>
  <si>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</si>
  <si>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</si>
  <si>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</si>
  <si>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</si>
  <si>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</si>
  <si>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</si>
  <si>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</si>
  <si>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</si>
  <si>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</si>
  <si>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</si>
  <si>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</si>
  <si>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</si>
  <si>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</si>
  <si>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</si>
  <si>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</si>
  <si>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</si>
  <si>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</si>
  <si>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</si>
  <si>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</si>
  <si>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</si>
  <si>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</si>
  <si>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</si>
  <si>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</si>
  <si>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</si>
  <si>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</si>
  <si>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</si>
  <si>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</si>
  <si>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</si>
  <si>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</si>
  <si>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</si>
  <si>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</si>
  <si>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</si>
  <si>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</si>
  <si>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</si>
  <si>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</si>
  <si>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</si>
  <si>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</si>
  <si>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</si>
  <si>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</si>
  <si>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</si>
  <si>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</si>
  <si>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</si>
  <si>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</si>
  <si>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</si>
  <si>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</si>
  <si>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</si>
  <si>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</si>
  <si>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</si>
  <si>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</si>
  <si>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</si>
  <si>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</si>
  <si>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</si>
  <si>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</si>
  <si>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</si>
  <si>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</si>
  <si>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</si>
  <si>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</si>
  <si>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</si>
  <si>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</si>
  <si>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</si>
  <si>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</si>
  <si>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</si>
  <si>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</si>
  <si>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</si>
  <si>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</si>
  <si>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</si>
  <si>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</si>
  <si>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</si>
  <si>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</si>
  <si>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</si>
  <si>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</si>
  <si>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</si>
  <si>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</si>
  <si>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</si>
  <si>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</si>
  <si>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</si>
  <si>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</si>
  <si>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</si>
  <si>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</si>
  <si>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</si>
  <si>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</si>
  <si>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</si>
  <si>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</si>
  <si>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</si>
  <si>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</si>
  <si>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</si>
  <si>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</si>
  <si>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</si>
  <si>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</si>
  <si>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</si>
  <si>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</si>
  <si>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</si>
  <si>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</si>
  <si>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</si>
  <si>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</si>
  <si>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</si>
  <si>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</si>
  <si>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</si>
  <si>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</si>
  <si>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</si>
  <si>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</si>
  <si>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</si>
  <si>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</si>
  <si>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</si>
  <si>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</si>
  <si>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</si>
  <si>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</si>
  <si>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</si>
  <si>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</si>
  <si>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</si>
  <si>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</si>
  <si>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</si>
  <si>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</si>
  <si>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</si>
  <si>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</si>
  <si>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</si>
  <si>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</si>
  <si>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</si>
  <si>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</si>
  <si>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</si>
  <si>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</si>
  <si>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</si>
  <si>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</si>
  <si>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</si>
  <si>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</si>
  <si>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</si>
  <si>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</si>
  <si>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</si>
  <si>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</si>
  <si>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</si>
  <si>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</si>
  <si>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</si>
  <si>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</si>
  <si>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</si>
  <si>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</si>
  <si>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</si>
  <si>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</si>
  <si>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</si>
  <si>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</si>
  <si>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</si>
  <si>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</si>
  <si>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</si>
  <si>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</si>
  <si>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</si>
  <si>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</si>
  <si>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</si>
  <si>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</si>
  <si>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</si>
  <si>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</si>
  <si>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</si>
  <si>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</si>
  <si>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</si>
  <si>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</si>
  <si>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</si>
  <si>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</si>
  <si>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</si>
  <si>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</si>
  <si>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</si>
  <si>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</si>
  <si>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</si>
  <si>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</si>
  <si>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</si>
  <si>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</si>
  <si>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</si>
  <si>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</si>
  <si>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</si>
  <si>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</si>
  <si>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</si>
  <si>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</si>
  <si>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</si>
  <si>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</si>
  <si>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</si>
  <si>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</si>
  <si>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</si>
  <si>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</si>
  <si>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</si>
  <si>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</si>
  <si>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</si>
  <si>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</si>
  <si>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</si>
  <si>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</si>
  <si>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</si>
  <si>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</si>
  <si>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</si>
  <si>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</si>
  <si>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</si>
  <si>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</si>
  <si>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</si>
  <si>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</si>
  <si>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</si>
  <si>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</si>
  <si>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</si>
  <si>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</si>
  <si>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</si>
  <si>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</si>
  <si>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</si>
  <si>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</si>
  <si>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</si>
  <si>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</si>
  <si>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</si>
  <si>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</si>
  <si>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</si>
  <si>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</si>
  <si>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</si>
  <si>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</si>
  <si>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</si>
  <si>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</si>
  <si>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</si>
  <si>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</si>
  <si>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</si>
  <si>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</si>
  <si>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</si>
  <si>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</si>
  <si>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</si>
  <si>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</si>
  <si>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</si>
  <si>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</si>
  <si>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</si>
  <si>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</si>
  <si>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</si>
  <si>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</si>
  <si>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</si>
  <si>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</si>
  <si>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</si>
  <si>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</si>
  <si>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</si>
  <si>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</si>
  <si>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</si>
  <si>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</si>
  <si>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</si>
  <si>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</si>
  <si>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</si>
  <si>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</si>
  <si>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</si>
  <si>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</si>
  <si>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</si>
  <si>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</si>
  <si>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</si>
  <si>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</si>
  <si>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</si>
  <si>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</si>
  <si>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</si>
  <si>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</si>
  <si>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</si>
  <si>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</si>
  <si>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</si>
  <si>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</si>
  <si>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</si>
  <si>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</si>
  <si>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</si>
  <si>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</si>
  <si>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</si>
  <si>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</si>
  <si>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</si>
  <si>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</si>
  <si>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</si>
  <si>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</si>
  <si>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</si>
  <si>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</si>
  <si>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</si>
  <si>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</si>
  <si>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</si>
  <si>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</si>
  <si>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</si>
  <si>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</si>
  <si>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</si>
  <si>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</si>
  <si>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</si>
  <si>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</si>
  <si>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</si>
  <si>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</si>
  <si>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</si>
  <si>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</si>
  <si>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</si>
  <si>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</si>
  <si>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</si>
  <si>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</si>
  <si>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</si>
  <si>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</si>
  <si>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</si>
  <si>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</si>
  <si>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</si>
  <si>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</si>
  <si>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</si>
  <si>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</si>
  <si>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</si>
  <si>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</si>
  <si>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</si>
  <si>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</si>
  <si>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</si>
  <si>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</si>
  <si>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</si>
  <si>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</si>
  <si>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</si>
  <si>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</si>
  <si>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</si>
  <si>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</si>
  <si>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</si>
  <si>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</si>
  <si>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</si>
  <si>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</si>
  <si>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</si>
  <si>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</si>
  <si>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</si>
  <si>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</si>
  <si>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</si>
  <si>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</si>
  <si>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</si>
  <si>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</si>
  <si>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</si>
  <si>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</si>
  <si>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</si>
  <si>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</si>
  <si>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</si>
  <si>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</si>
  <si>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</si>
  <si>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</si>
  <si>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</si>
  <si>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</si>
  <si>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</si>
  <si>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</si>
  <si>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</si>
  <si>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</si>
  <si>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</si>
  <si>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</si>
  <si>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</si>
  <si>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</si>
  <si>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</si>
  <si>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</si>
  <si>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</si>
  <si>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</si>
  <si>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</si>
  <si>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</si>
  <si>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</si>
  <si>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</si>
  <si>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</si>
  <si>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</si>
  <si>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</si>
  <si>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</si>
  <si>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</si>
  <si>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</si>
  <si>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</si>
  <si>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</si>
  <si>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</si>
  <si>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</si>
  <si>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</si>
  <si>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</si>
  <si>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</si>
  <si>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</si>
  <si>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</si>
  <si>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</si>
  <si>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</si>
  <si>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</si>
  <si>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</si>
  <si>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</si>
  <si>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</si>
  <si>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</si>
  <si>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</si>
  <si>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</si>
  <si>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</si>
  <si>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</si>
  <si>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</si>
  <si>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</si>
  <si>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</si>
  <si>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</si>
  <si>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</si>
  <si>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</si>
  <si>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</si>
  <si>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</si>
  <si>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</si>
  <si>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</si>
  <si>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</si>
  <si>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</si>
  <si>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</si>
  <si>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</si>
  <si>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</si>
  <si>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</si>
  <si>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</si>
  <si>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</si>
  <si>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</si>
  <si>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</si>
  <si>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</si>
  <si>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</si>
  <si>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</si>
  <si>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</si>
  <si>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</si>
  <si>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</si>
  <si>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</si>
  <si>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</si>
  <si>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</si>
  <si>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</si>
  <si>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</si>
  <si>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</si>
  <si>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</si>
  <si>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</si>
  <si>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</si>
  <si>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</si>
  <si>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</si>
  <si>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</si>
  <si>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</si>
  <si>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</si>
  <si>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</si>
  <si>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</si>
  <si>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</si>
  <si>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</si>
  <si>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</si>
  <si>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</si>
  <si>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</si>
  <si>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</si>
  <si>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</si>
  <si>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</si>
  <si>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</si>
  <si>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</si>
  <si>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</si>
  <si>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</si>
  <si>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</si>
  <si>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</si>
  <si>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</si>
  <si>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</si>
  <si>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</si>
  <si>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</si>
  <si>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</si>
  <si>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</si>
  <si>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</si>
  <si>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</si>
  <si>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</si>
  <si>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</si>
  <si>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</si>
  <si>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</si>
  <si>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</si>
  <si>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</si>
  <si>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</si>
  <si>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</si>
  <si>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</si>
  <si>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</si>
  <si>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</si>
  <si>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</si>
  <si>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</si>
  <si>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</si>
  <si>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</si>
  <si>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</si>
  <si>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</si>
  <si>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</si>
  <si>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</si>
  <si>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</si>
  <si>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</si>
  <si>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</si>
  <si>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</si>
  <si>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</si>
  <si>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</si>
  <si>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</si>
  <si>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</si>
  <si>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</si>
  <si>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</si>
  <si>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</si>
  <si>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</si>
  <si>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</si>
  <si>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</si>
  <si>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</si>
  <si>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</si>
  <si>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</si>
  <si>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</si>
  <si>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</si>
  <si>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</si>
  <si>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</si>
  <si>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</si>
  <si>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</si>
  <si>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</si>
  <si>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</si>
  <si>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</si>
  <si>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</si>
  <si>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</si>
  <si>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</si>
  <si>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</si>
  <si>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</si>
  <si>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</si>
  <si>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</si>
  <si>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</si>
  <si>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</si>
  <si>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</si>
  <si>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</si>
  <si>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</si>
  <si>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</si>
  <si>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</si>
  <si>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</si>
  <si>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</si>
  <si>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</si>
  <si>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</si>
  <si>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</si>
  <si>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</si>
  <si>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</si>
  <si>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</si>
  <si>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</si>
  <si>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</si>
  <si>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</si>
  <si>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</si>
  <si>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</si>
  <si>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</si>
  <si>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</si>
  <si>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</si>
  <si>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</si>
  <si>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</si>
  <si>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</si>
  <si>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</si>
  <si>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</si>
  <si>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</si>
  <si>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</si>
  <si>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</si>
  <si>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</si>
  <si>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</si>
  <si>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</si>
  <si>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</si>
  <si>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</si>
  <si>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</si>
  <si>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</si>
  <si>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</si>
  <si>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</si>
  <si>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</si>
  <si>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</si>
  <si>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</si>
  <si>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</si>
  <si>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</si>
  <si>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</si>
  <si>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</si>
  <si>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</si>
  <si>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</si>
  <si>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</si>
  <si>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</si>
  <si>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</si>
  <si>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</si>
  <si>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</si>
  <si>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</si>
  <si>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</si>
  <si>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</si>
  <si>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</si>
  <si>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</si>
  <si>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</si>
  <si>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</si>
  <si>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</si>
  <si>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</si>
  <si>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</si>
  <si>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</si>
  <si>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</si>
  <si>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</si>
  <si>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</si>
  <si>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</si>
  <si>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</si>
  <si>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</si>
  <si>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</si>
  <si>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</si>
  <si>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</si>
  <si>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</si>
  <si>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</si>
  <si>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</si>
  <si>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</si>
  <si>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</si>
  <si>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</si>
  <si>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</si>
  <si>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</si>
  <si>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</si>
  <si>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</si>
  <si>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</si>
  <si>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</si>
  <si>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</si>
  <si>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</si>
  <si>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</si>
  <si>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</si>
  <si>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</si>
  <si>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</si>
  <si>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</si>
  <si>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</si>
  <si>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</si>
  <si>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</si>
  <si>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</si>
  <si>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</si>
  <si>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</si>
  <si>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</si>
  <si>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</si>
  <si>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</si>
  <si>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</si>
  <si>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</si>
  <si>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</si>
  <si>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</si>
  <si>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</si>
  <si>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</si>
  <si>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</si>
  <si>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</si>
  <si>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</si>
  <si>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</si>
  <si>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</si>
  <si>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</si>
  <si>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</si>
  <si>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</si>
  <si>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</si>
  <si>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</si>
  <si>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</si>
  <si>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</si>
  <si>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</si>
  <si>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</si>
  <si>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</si>
  <si>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</si>
  <si>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</si>
  <si>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</si>
  <si>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</si>
  <si>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</si>
  <si>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</si>
  <si>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</si>
  <si>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</si>
  <si>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</si>
  <si>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</si>
  <si>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</si>
  <si>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</si>
  <si>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</si>
  <si>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</si>
  <si>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</si>
  <si>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</si>
  <si>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</si>
  <si>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</si>
  <si>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</si>
  <si>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</si>
  <si>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</si>
  <si>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</si>
  <si>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</si>
  <si>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</si>
  <si>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</si>
  <si>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</si>
  <si>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</si>
  <si>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</si>
  <si>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</si>
  <si>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</si>
  <si>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</si>
  <si>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</si>
  <si>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</si>
  <si>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</si>
  <si>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</si>
  <si>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</si>
  <si>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</si>
  <si>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</si>
  <si>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</si>
  <si>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</si>
  <si>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</si>
  <si>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</si>
  <si>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</si>
  <si>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</si>
  <si>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</si>
  <si>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</si>
  <si>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</si>
  <si>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</si>
  <si>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</si>
  <si>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</si>
  <si>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</si>
  <si>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</si>
  <si>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</si>
  <si>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</si>
  <si>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</si>
  <si>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</si>
  <si>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</si>
  <si>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</si>
  <si>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</si>
  <si>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</si>
  <si>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</si>
  <si>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</si>
  <si>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</si>
  <si>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</si>
  <si>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</si>
  <si>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</si>
  <si>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</si>
  <si>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</si>
  <si>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</si>
  <si>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</si>
  <si>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</si>
  <si>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</si>
  <si>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</si>
  <si>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</si>
  <si>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</si>
  <si>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</si>
  <si>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</si>
  <si>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</si>
  <si>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</si>
  <si>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</si>
  <si>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</si>
  <si>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</si>
  <si>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</si>
  <si>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</si>
  <si>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</si>
  <si>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</si>
  <si>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</si>
  <si>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</si>
  <si>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</si>
  <si>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</si>
  <si>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</si>
  <si>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</si>
  <si>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</si>
  <si>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</si>
  <si>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</si>
  <si>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</si>
  <si>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</si>
  <si>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</si>
  <si>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</si>
  <si>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</si>
  <si>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</si>
  <si>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</si>
  <si>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</si>
  <si>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</si>
  <si>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</si>
  <si>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</si>
  <si>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</si>
  <si>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</si>
  <si>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</si>
  <si>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</si>
  <si>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</si>
  <si>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</si>
  <si>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</si>
  <si>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</si>
  <si>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</si>
  <si>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</si>
  <si>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</si>
  <si>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</si>
  <si>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</si>
  <si>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</si>
  <si>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</si>
  <si>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</si>
  <si>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</si>
  <si>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</si>
  <si>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</si>
  <si>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</si>
  <si>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</si>
  <si>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</si>
  <si>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</si>
  <si>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</si>
  <si>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</si>
  <si>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</si>
  <si>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</si>
  <si>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</si>
  <si>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</si>
  <si>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</si>
  <si>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</si>
  <si>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</si>
  <si>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</si>
  <si>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</si>
  <si>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</si>
  <si>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</si>
  <si>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</si>
  <si>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</si>
  <si>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</si>
  <si>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</si>
  <si>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</si>
  <si>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</si>
  <si>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</si>
  <si>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</si>
  <si>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</si>
  <si>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</si>
  <si>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</si>
  <si>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</si>
  <si>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</si>
  <si>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</si>
  <si>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</si>
  <si>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</si>
  <si>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</si>
  <si>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</si>
  <si>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</si>
  <si>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</si>
  <si>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</si>
  <si>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</si>
  <si>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</si>
  <si>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</si>
  <si>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</si>
  <si>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</si>
  <si>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</si>
  <si>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</si>
  <si>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</si>
  <si>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</si>
  <si>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</si>
  <si>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</si>
  <si>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</si>
  <si>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</si>
  <si>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</si>
  <si>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</si>
  <si>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</si>
  <si>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</si>
  <si>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</si>
  <si>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</si>
  <si>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</si>
  <si>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</si>
  <si>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</si>
  <si>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</si>
  <si>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</si>
  <si>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</si>
  <si>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</si>
  <si>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</si>
  <si>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</si>
  <si>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</si>
  <si>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</si>
  <si>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</si>
  <si>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</si>
  <si>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</si>
  <si>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</si>
  <si>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</si>
  <si>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</si>
  <si>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</si>
  <si>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</si>
  <si>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</si>
  <si>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</si>
  <si>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</si>
  <si>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</si>
  <si>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</si>
  <si>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</si>
  <si>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</si>
  <si>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</si>
  <si>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</si>
  <si>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</si>
  <si>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</si>
  <si>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</si>
  <si>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</si>
  <si>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</si>
  <si>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</si>
  <si>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</si>
  <si>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</si>
  <si>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</si>
  <si>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</si>
  <si>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</si>
  <si>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</si>
  <si>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</si>
  <si>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</si>
  <si>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</si>
  <si>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</si>
  <si>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</si>
  <si>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</si>
  <si>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</si>
  <si>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</si>
  <si>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</si>
  <si>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</si>
  <si>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</si>
  <si>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</si>
  <si>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</si>
  <si>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</si>
  <si>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</si>
  <si>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</si>
  <si>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</si>
  <si>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</si>
  <si>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</si>
  <si>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</si>
  <si>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</si>
  <si>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</si>
  <si>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</si>
  <si>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</si>
  <si>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</si>
  <si>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</si>
  <si>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</si>
  <si>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</si>
  <si>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</si>
  <si>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</si>
  <si>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</si>
  <si>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</si>
  <si>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</si>
  <si>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</si>
  <si>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</si>
  <si>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</si>
  <si>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</si>
  <si>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</si>
  <si>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</si>
  <si>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</si>
  <si>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</si>
  <si>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</si>
  <si>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</si>
  <si>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</si>
  <si>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</si>
  <si>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</si>
  <si>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</si>
  <si>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</si>
  <si>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</si>
  <si>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</si>
  <si>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</si>
  <si>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</si>
  <si>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</si>
  <si>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</si>
  <si>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</si>
  <si>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</si>
  <si>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</si>
  <si>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</si>
  <si>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</si>
  <si>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</si>
  <si>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</si>
  <si>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</si>
  <si>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</si>
  <si>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</si>
  <si>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</si>
  <si>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</si>
  <si>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</si>
  <si>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</si>
  <si>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</si>
  <si>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</si>
  <si>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</si>
  <si>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</si>
  <si>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</si>
  <si>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</si>
  <si>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</si>
  <si>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</si>
  <si>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</si>
  <si>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</si>
  <si>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</si>
  <si>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</si>
  <si>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</si>
  <si>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</si>
  <si>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</si>
  <si>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</si>
  <si>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</si>
  <si>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</si>
  <si>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</si>
  <si>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</si>
  <si>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</si>
  <si>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</si>
  <si>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</si>
  <si>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</si>
  <si>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</si>
  <si>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</si>
  <si>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</si>
  <si>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</si>
  <si>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</si>
  <si>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</si>
  <si>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</si>
  <si>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</si>
  <si>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</si>
  <si>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</si>
  <si>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</si>
  <si>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</si>
  <si>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</si>
  <si>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</si>
  <si>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</si>
  <si>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</si>
  <si>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</si>
  <si>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</si>
  <si>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</si>
  <si>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</si>
  <si>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</si>
  <si>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</si>
  <si>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</si>
  <si>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</si>
  <si>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</si>
  <si>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</si>
  <si>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</si>
  <si>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</si>
  <si>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</si>
  <si>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</si>
  <si>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</si>
  <si>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</si>
  <si>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</si>
  <si>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</si>
  <si>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</si>
  <si>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</si>
  <si>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</si>
  <si>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</si>
  <si>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</si>
  <si>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</si>
  <si>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</si>
  <si>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</si>
  <si>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</si>
  <si>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</si>
  <si>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</si>
  <si>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</si>
  <si>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</si>
  <si>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</si>
  <si>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</si>
  <si>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</si>
  <si>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</si>
  <si>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</si>
  <si>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</si>
  <si>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</si>
  <si>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</si>
  <si>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</si>
  <si>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</si>
  <si>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</si>
  <si>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</si>
  <si>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</si>
  <si>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</si>
  <si>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</si>
  <si>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</si>
  <si>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</si>
  <si>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</si>
  <si>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</si>
  <si>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</si>
  <si>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</si>
  <si>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</si>
  <si>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</si>
  <si>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</si>
  <si>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</si>
  <si>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</si>
  <si>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</si>
  <si>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</si>
  <si>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</si>
  <si>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</si>
  <si>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</si>
  <si>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</si>
  <si>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</si>
  <si>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</si>
  <si>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</si>
  <si>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</si>
  <si>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</si>
  <si>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</si>
  <si>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</si>
  <si>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</si>
  <si>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</si>
  <si>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</si>
  <si>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</si>
  <si>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</si>
  <si>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</si>
  <si>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</si>
  <si>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</si>
  <si>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</si>
  <si>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</si>
  <si>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</si>
  <si>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</si>
  <si>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</si>
  <si>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</si>
  <si>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</si>
  <si>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</si>
  <si>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</si>
  <si>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</si>
  <si>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</si>
  <si>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</si>
  <si>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</si>
  <si>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</si>
  <si>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</si>
  <si>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</si>
  <si>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</si>
  <si>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</si>
  <si>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</si>
  <si>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</si>
  <si>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</si>
  <si>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</si>
  <si>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</si>
  <si>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</si>
  <si>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</si>
  <si>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</si>
  <si>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</si>
  <si>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</si>
  <si>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</si>
  <si>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</si>
  <si>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</si>
  <si>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</si>
  <si>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</si>
  <si>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</si>
  <si>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</si>
  <si>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</si>
  <si>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</si>
  <si>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</si>
  <si>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</si>
  <si>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</si>
  <si>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</si>
  <si>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</si>
  <si>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</si>
  <si>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</si>
  <si>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</si>
  <si>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</si>
  <si>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</si>
  <si>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</si>
  <si>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</si>
  <si>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</si>
  <si>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</si>
  <si>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</si>
  <si>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</si>
  <si>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</si>
  <si>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</si>
  <si>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</si>
  <si>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</si>
  <si>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</si>
  <si>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</si>
  <si>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</si>
  <si>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</si>
  <si>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</si>
  <si>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</si>
  <si>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</si>
  <si>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</si>
  <si>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</si>
  <si>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</si>
  <si>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</si>
  <si>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</si>
  <si>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</si>
  <si>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</si>
  <si>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</si>
  <si>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</si>
  <si>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</si>
  <si>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</si>
  <si>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</si>
  <si>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</si>
  <si>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</si>
  <si>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</si>
  <si>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</si>
  <si>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</si>
  <si>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</si>
  <si>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</si>
  <si>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</si>
  <si>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</si>
  <si>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</si>
  <si>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</si>
  <si>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</si>
  <si>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</si>
  <si>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</si>
  <si>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</si>
  <si>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</si>
  <si>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</si>
  <si>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</si>
  <si>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</si>
  <si>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</si>
  <si>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</si>
  <si>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</si>
  <si>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</si>
  <si>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</si>
  <si>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</si>
  <si>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</si>
  <si>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</si>
  <si>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</si>
  <si>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</si>
  <si>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</si>
  <si>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</si>
  <si>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</si>
  <si>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</si>
  <si>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</si>
  <si>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</si>
  <si>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</si>
  <si>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</si>
  <si>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</si>
  <si>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</si>
  <si>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</si>
  <si>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</si>
  <si>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</si>
  <si>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</si>
  <si>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</si>
  <si>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</si>
  <si>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</si>
  <si>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</si>
  <si>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</si>
  <si>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</si>
  <si>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</si>
  <si>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</si>
  <si>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</si>
  <si>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</si>
  <si>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</si>
  <si>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</si>
  <si>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</si>
  <si>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</si>
  <si>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</si>
  <si>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</si>
  <si>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</si>
  <si>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</si>
  <si>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</si>
  <si>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</si>
  <si>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</si>
  <si>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</si>
  <si>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</si>
  <si>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</si>
  <si>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</si>
  <si>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</si>
  <si>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</si>
  <si>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</si>
  <si>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</si>
  <si>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</si>
  <si>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</si>
  <si>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</si>
  <si>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</si>
  <si>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</si>
  <si>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</si>
  <si>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</si>
  <si>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</si>
  <si>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</si>
  <si>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</si>
  <si>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</si>
  <si>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</si>
  <si>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</si>
  <si>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</si>
  <si>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</si>
  <si>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</si>
  <si>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</si>
  <si>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</si>
  <si>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</si>
  <si>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</si>
  <si>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</si>
  <si>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</si>
  <si>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</si>
  <si>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</si>
  <si>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</si>
  <si>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</si>
  <si>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</si>
  <si>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</si>
  <si>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</si>
  <si>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</si>
  <si>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</si>
  <si>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</si>
  <si>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</si>
  <si>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</si>
  <si>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</si>
  <si>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</si>
  <si>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</si>
  <si>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</si>
  <si>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</si>
  <si>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</si>
  <si>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</si>
  <si>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</si>
  <si>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</si>
  <si>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</si>
  <si>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</si>
  <si>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</si>
  <si>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</si>
  <si>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</si>
  <si>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</si>
  <si>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</si>
  <si>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</si>
  <si>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</si>
  <si>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</si>
  <si>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</si>
  <si>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</si>
  <si>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</si>
  <si>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</si>
  <si>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</si>
  <si>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</si>
  <si>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</si>
  <si>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</si>
  <si>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</si>
  <si>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</si>
  <si>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</si>
  <si>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</si>
  <si>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</si>
  <si>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</si>
  <si>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</si>
  <si>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</si>
  <si>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</si>
  <si>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</si>
  <si>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</si>
  <si>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</si>
  <si>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</si>
  <si>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</si>
  <si>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</si>
  <si>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</si>
  <si>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</si>
  <si>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</si>
  <si>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</si>
  <si>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</si>
  <si>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</si>
  <si>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</si>
  <si>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</si>
  <si>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</si>
  <si>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</si>
  <si>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</si>
  <si>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</si>
  <si>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</si>
  <si>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</si>
  <si>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</si>
  <si>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</si>
  <si>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</si>
  <si>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</si>
  <si>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</si>
  <si>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</si>
  <si>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</si>
  <si>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</si>
  <si>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</si>
  <si>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</si>
  <si>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</si>
  <si>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</si>
  <si>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</si>
  <si>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</si>
  <si>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</si>
  <si>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</si>
  <si>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</si>
  <si>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</si>
  <si>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</si>
  <si>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</si>
  <si>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</si>
  <si>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</si>
  <si>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</si>
  <si>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</si>
  <si>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</si>
  <si>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</si>
  <si>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</si>
  <si>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</si>
  <si>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</si>
  <si>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</si>
  <si>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</si>
  <si>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</si>
  <si>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</si>
  <si>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</si>
  <si>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</si>
  <si>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</si>
  <si>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</si>
  <si>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</si>
  <si>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</si>
  <si>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</si>
  <si>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</si>
  <si>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</si>
  <si>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</si>
  <si>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</si>
  <si>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</si>
  <si>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</si>
  <si>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</si>
  <si>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</si>
  <si>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</si>
  <si>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</si>
  <si>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</si>
  <si>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</si>
  <si>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</si>
  <si>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</si>
  <si>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</si>
  <si>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</si>
  <si>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</si>
  <si>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</si>
  <si>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</si>
  <si>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</si>
  <si>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</si>
  <si>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</si>
  <si>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</si>
  <si>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</si>
  <si>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</si>
  <si>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</si>
  <si>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</si>
  <si>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</si>
  <si>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</si>
  <si>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</si>
  <si>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</si>
  <si>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</si>
  <si>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</si>
  <si>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</si>
  <si>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</si>
  <si>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</si>
  <si>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</si>
  <si>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</si>
  <si>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</si>
  <si>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</si>
  <si>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</si>
  <si>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</si>
  <si>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</si>
  <si>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</si>
  <si>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</si>
  <si>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</si>
  <si>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</si>
  <si>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</si>
  <si>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</si>
  <si>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</si>
  <si>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</si>
  <si>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</si>
  <si>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</si>
  <si>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</si>
  <si>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</si>
  <si>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</si>
  <si>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</si>
  <si>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</si>
  <si>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</si>
  <si>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</si>
  <si>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</si>
  <si>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</si>
  <si>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</si>
  <si>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</si>
  <si>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</si>
  <si>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</si>
  <si>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</si>
  <si>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</si>
  <si>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</si>
  <si>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</si>
  <si>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</si>
  <si>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</si>
  <si>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</si>
  <si>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</si>
  <si>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</si>
  <si>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</si>
  <si>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</si>
  <si>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</si>
  <si>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</si>
  <si>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</si>
  <si>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</si>
  <si>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</si>
  <si>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</si>
  <si>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</si>
  <si>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</si>
  <si>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</si>
  <si>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</si>
  <si>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</si>
  <si>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</si>
  <si>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</si>
  <si>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</si>
  <si>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</si>
  <si>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</si>
  <si>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</si>
  <si>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</si>
  <si>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</si>
  <si>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</si>
  <si>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</si>
  <si>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</si>
  <si>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</si>
  <si>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</si>
  <si>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</si>
  <si>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</si>
  <si>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</si>
  <si>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</si>
  <si>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</si>
  <si>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</si>
  <si>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</si>
  <si>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</si>
  <si>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</si>
  <si>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</si>
  <si>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</si>
  <si>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</si>
  <si>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</si>
  <si>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</si>
  <si>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</si>
  <si>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</si>
  <si>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</si>
  <si>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</si>
  <si>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</si>
  <si>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</si>
  <si>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</si>
  <si>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</si>
  <si>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</si>
  <si>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</si>
  <si>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</si>
  <si>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</si>
  <si>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</si>
  <si>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</si>
  <si>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</si>
  <si>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</si>
  <si>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</si>
  <si>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</si>
  <si>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</si>
  <si>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</si>
  <si>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</si>
  <si>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</si>
  <si>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</si>
  <si>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</si>
  <si>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</si>
  <si>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</si>
  <si>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</si>
  <si>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</si>
  <si>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</si>
  <si>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</si>
  <si>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</si>
  <si>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</si>
  <si>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</si>
  <si>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</si>
  <si>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</si>
  <si>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</si>
  <si>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</si>
  <si>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</si>
  <si>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</si>
  <si>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</si>
  <si>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</si>
  <si>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</si>
  <si>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</si>
  <si>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</si>
  <si>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</si>
  <si>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</si>
  <si>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</si>
  <si>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</si>
  <si>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</si>
  <si>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</si>
  <si>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</si>
  <si>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</si>
  <si>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</si>
  <si>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</si>
  <si>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</si>
  <si>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</si>
  <si>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</si>
  <si>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</si>
  <si>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</si>
  <si>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</si>
  <si>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</si>
  <si>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</si>
  <si>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</si>
  <si>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</si>
  <si>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</si>
  <si>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</si>
  <si>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</si>
  <si>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</si>
  <si>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</si>
  <si>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</si>
  <si>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</si>
  <si>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</si>
  <si>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</si>
  <si>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</si>
  <si>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</si>
  <si>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</si>
  <si>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</si>
  <si>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</si>
  <si>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</si>
  <si>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</si>
  <si>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</si>
  <si>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</si>
  <si>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</si>
  <si>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</si>
  <si>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</si>
  <si>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</si>
  <si>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</si>
  <si>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</si>
  <si>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</si>
  <si>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</si>
  <si>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</si>
  <si>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</si>
  <si>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</si>
  <si>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</si>
  <si>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</si>
  <si>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</si>
  <si>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</si>
  <si>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</si>
  <si>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</si>
  <si>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</si>
  <si>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</si>
  <si>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</si>
  <si>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</si>
  <si>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</si>
  <si>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</si>
  <si>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</si>
  <si>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</si>
  <si>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</si>
  <si>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</si>
  <si>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</si>
  <si>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</si>
  <si>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</si>
  <si>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</si>
  <si>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</si>
  <si>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</si>
  <si>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</si>
  <si>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</si>
  <si>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</si>
  <si>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</si>
  <si>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</si>
  <si>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</si>
  <si>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</si>
  <si>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</si>
  <si>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</si>
  <si>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</si>
  <si>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</si>
  <si>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</si>
  <si>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</si>
  <si>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</si>
  <si>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</si>
  <si>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</si>
  <si>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</si>
  <si>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</si>
  <si>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</si>
  <si>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</si>
  <si>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</si>
  <si>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</si>
  <si>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</si>
  <si>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</si>
  <si>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</si>
  <si>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</si>
  <si>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</si>
  <si>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</si>
  <si>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</si>
  <si>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</si>
  <si>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</si>
  <si>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</si>
  <si>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</si>
  <si>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</si>
  <si>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</si>
  <si>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</si>
  <si>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</si>
  <si>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</si>
  <si>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</si>
  <si>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</si>
  <si>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</si>
  <si>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</si>
  <si>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</si>
  <si>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</si>
  <si>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</si>
  <si>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</si>
  <si>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</si>
  <si>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</si>
  <si>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</si>
  <si>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</si>
  <si>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</si>
  <si>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</si>
  <si>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</si>
  <si>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</si>
  <si>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</si>
  <si>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</si>
  <si>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</si>
  <si>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</si>
  <si>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</si>
  <si>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</si>
  <si>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</si>
  <si>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</si>
  <si>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</si>
  <si>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</si>
  <si>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</si>
  <si>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</si>
  <si>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</si>
  <si>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</si>
  <si>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</si>
  <si>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</si>
  <si>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</si>
  <si>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</si>
  <si>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</si>
  <si>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</si>
  <si>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</si>
  <si>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</si>
  <si>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</si>
  <si>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</si>
  <si>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</si>
  <si>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</si>
  <si>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</si>
  <si>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</si>
  <si>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</si>
  <si>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</si>
  <si>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</si>
  <si>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</si>
  <si>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</si>
  <si>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</si>
  <si>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</si>
  <si>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</si>
  <si>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</si>
  <si>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</si>
  <si>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</si>
  <si>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</si>
  <si>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</si>
  <si>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</si>
  <si>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</si>
  <si>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</si>
  <si>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</si>
  <si>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</si>
  <si>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</si>
  <si>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</si>
  <si>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</si>
  <si>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</si>
  <si>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</si>
  <si>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</si>
  <si>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</si>
  <si>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</si>
  <si>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</si>
  <si>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</si>
  <si>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</si>
  <si>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</si>
  <si>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</si>
  <si>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</si>
  <si>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</si>
  <si>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</si>
  <si>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</si>
  <si>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</si>
  <si>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</si>
  <si>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</si>
  <si>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</si>
  <si>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</si>
  <si>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</si>
  <si>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</si>
  <si>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</si>
  <si>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</si>
  <si>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</si>
  <si>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</si>
  <si>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</si>
  <si>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</si>
  <si>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</si>
  <si>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</si>
  <si>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</si>
  <si>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</si>
  <si>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</si>
  <si>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</si>
  <si>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</si>
  <si>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</si>
  <si>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</si>
  <si>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</si>
  <si>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</si>
  <si>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</si>
  <si>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</si>
  <si>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</si>
  <si>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</si>
  <si>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</si>
  <si>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</si>
  <si>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</si>
  <si>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</si>
  <si>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</si>
  <si>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</si>
  <si>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</si>
  <si>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</si>
  <si>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</si>
  <si>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</si>
  <si>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</si>
  <si>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</si>
  <si>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</si>
  <si>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</si>
  <si>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</si>
  <si>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</si>
  <si>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</si>
  <si>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</si>
  <si>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</si>
  <si>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</si>
  <si>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</si>
  <si>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</si>
  <si>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</si>
  <si>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</si>
  <si>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</si>
  <si>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</si>
  <si>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</si>
  <si>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</si>
  <si>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</si>
  <si>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</si>
  <si>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</si>
  <si>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</si>
  <si>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</si>
  <si>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</si>
  <si>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</si>
  <si>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</si>
  <si>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</si>
  <si>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</si>
  <si>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</si>
  <si>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</si>
  <si>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</si>
  <si>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</si>
  <si>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</si>
  <si>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</si>
  <si>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</si>
  <si>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</si>
  <si>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</si>
  <si>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</si>
  <si>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</si>
  <si>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</si>
  <si>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</si>
  <si>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</si>
  <si>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</si>
  <si>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</si>
  <si>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</si>
  <si>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</si>
  <si>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</si>
  <si>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</si>
  <si>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</si>
  <si>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</si>
  <si>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</si>
  <si>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</si>
  <si>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</si>
  <si>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</si>
  <si>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</si>
  <si>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</si>
  <si>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</si>
  <si>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</si>
  <si>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</si>
  <si>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</si>
  <si>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</si>
  <si>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</si>
  <si>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</si>
  <si>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</si>
  <si>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</si>
  <si>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</si>
  <si>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</si>
  <si>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</si>
  <si>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</si>
  <si>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</si>
  <si>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</si>
  <si>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</si>
  <si>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</si>
  <si>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</si>
  <si>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</si>
  <si>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</si>
  <si>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</si>
  <si>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</si>
  <si>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</si>
  <si>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</si>
  <si>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</si>
  <si>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</si>
  <si>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</si>
  <si>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</si>
  <si>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</si>
  <si>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</si>
  <si>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</si>
  <si>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</si>
  <si>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</si>
  <si>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</si>
  <si>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</si>
  <si>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</si>
  <si>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</si>
  <si>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</si>
  <si>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</si>
  <si>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</si>
  <si>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</si>
  <si>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</si>
  <si>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</si>
  <si>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</si>
  <si>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</si>
  <si>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</si>
  <si>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</si>
  <si>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</si>
  <si>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</si>
  <si>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</si>
  <si>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</si>
  <si>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</si>
  <si>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</si>
  <si>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</si>
  <si>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</si>
  <si>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</si>
  <si>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</si>
  <si>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</si>
  <si>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</si>
  <si>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</si>
  <si>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</si>
  <si>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</si>
  <si>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</si>
  <si>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</si>
  <si>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</si>
  <si>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</si>
  <si>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</si>
  <si>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</si>
  <si>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</si>
  <si>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</si>
  <si>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</si>
  <si>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</si>
  <si>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</si>
  <si>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</si>
  <si>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</si>
  <si>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</si>
  <si>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</si>
  <si>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</si>
  <si>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</si>
  <si>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</si>
  <si>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</si>
  <si>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</si>
  <si>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</si>
  <si>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</si>
  <si>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</si>
  <si>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</si>
  <si>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</si>
  <si>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</si>
  <si>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</si>
  <si>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</si>
  <si>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</si>
  <si>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</si>
  <si>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</si>
  <si>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</si>
  <si>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</si>
  <si>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</si>
  <si>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</si>
  <si>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</si>
  <si>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</si>
  <si>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</si>
  <si>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</si>
  <si>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</si>
  <si>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</si>
  <si>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</si>
  <si>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</si>
  <si>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</si>
  <si>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</si>
  <si>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</si>
  <si>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</si>
  <si>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</si>
  <si>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</si>
  <si>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</si>
  <si>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</si>
  <si>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</si>
  <si>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</si>
  <si>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</si>
  <si>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</si>
  <si>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</si>
  <si>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</si>
  <si>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</si>
  <si>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</si>
  <si>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</si>
  <si>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</si>
  <si>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</si>
  <si>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</si>
  <si>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</si>
  <si>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</si>
  <si>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</si>
  <si>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</si>
  <si>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</si>
  <si>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</si>
  <si>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</si>
  <si>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</si>
  <si>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</si>
  <si>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</si>
  <si>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</si>
  <si>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</si>
  <si>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</si>
  <si>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</si>
  <si>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</si>
  <si>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</si>
  <si>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</si>
  <si>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</si>
  <si>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</si>
  <si>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</si>
  <si>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</si>
  <si>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</si>
  <si>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</si>
  <si>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</si>
  <si>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</si>
  <si>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</si>
  <si>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</si>
  <si>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</si>
  <si>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</si>
  <si>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</si>
  <si>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</si>
  <si>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</si>
  <si>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</si>
  <si>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</si>
  <si>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</si>
  <si>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</si>
  <si>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</si>
  <si>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</si>
  <si>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</si>
  <si>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</si>
  <si>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</si>
  <si>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</si>
  <si>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</si>
  <si>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</si>
  <si>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</si>
  <si>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</si>
  <si>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</si>
  <si>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</si>
  <si>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</si>
  <si>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</si>
  <si>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</si>
  <si>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</si>
  <si>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</si>
  <si>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</si>
  <si>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</si>
  <si>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</si>
  <si>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</si>
  <si>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</si>
  <si>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</si>
  <si>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</si>
  <si>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</si>
  <si>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</si>
  <si>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</si>
  <si>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</si>
  <si>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</si>
  <si>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</si>
  <si>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</si>
  <si>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</si>
  <si>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</si>
  <si>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</si>
  <si>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</si>
  <si>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</si>
  <si>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</si>
  <si>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</si>
  <si>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</si>
  <si>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</si>
  <si>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</si>
  <si>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</si>
  <si>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</si>
  <si>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</si>
  <si>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</si>
  <si>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</si>
  <si>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</si>
  <si>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</si>
  <si>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</si>
  <si>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</si>
  <si>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</si>
  <si>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</si>
  <si>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</si>
  <si>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</si>
  <si>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</si>
  <si>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</si>
  <si>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</si>
  <si>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</si>
  <si>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</si>
  <si>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</si>
  <si>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</si>
  <si>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</si>
  <si>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</si>
  <si>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</si>
  <si>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</si>
  <si>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</si>
  <si>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</si>
  <si>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</si>
  <si>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</si>
  <si>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</si>
  <si>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</si>
  <si>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</si>
  <si>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</si>
  <si>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</si>
  <si>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</si>
  <si>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</si>
  <si>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</si>
  <si>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</si>
  <si>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</si>
  <si>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</si>
  <si>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</si>
  <si>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</si>
  <si>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</si>
  <si>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</si>
  <si>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</si>
  <si>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</si>
  <si>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</si>
  <si>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</si>
  <si>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</si>
  <si>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</si>
  <si>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</si>
  <si>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</si>
  <si>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</si>
  <si>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</si>
  <si>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</si>
  <si>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</si>
  <si>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</si>
  <si>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</si>
  <si>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</si>
  <si>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</si>
  <si>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</si>
  <si>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</si>
  <si>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</si>
  <si>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</si>
  <si>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</si>
  <si>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</si>
  <si>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</si>
  <si>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</si>
  <si>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</si>
  <si>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</si>
  <si>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</si>
  <si>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</si>
  <si>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</si>
  <si>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</si>
  <si>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</si>
  <si>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</si>
  <si>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</si>
  <si>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</si>
  <si>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</si>
  <si>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</si>
  <si>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</si>
  <si>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</si>
  <si>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</si>
  <si>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</si>
  <si>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</si>
  <si>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</si>
  <si>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</si>
  <si>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</si>
  <si>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</si>
  <si>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</si>
  <si>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</si>
  <si>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</si>
  <si>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</si>
  <si>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</si>
  <si>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</si>
  <si>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</si>
  <si>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</si>
  <si>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</si>
  <si>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</si>
  <si>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</si>
  <si>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</si>
  <si>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</si>
  <si>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</si>
  <si>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</si>
  <si>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</si>
  <si>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</si>
  <si>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</si>
  <si>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</si>
  <si>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</si>
  <si>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</si>
  <si>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</si>
  <si>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</si>
  <si>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</si>
  <si>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</si>
  <si>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</si>
  <si>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</si>
  <si>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</si>
  <si>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</si>
  <si>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</si>
  <si>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</si>
  <si>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</si>
  <si>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</si>
  <si>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</si>
  <si>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</si>
  <si>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</si>
  <si>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</si>
  <si>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</si>
  <si>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</si>
  <si>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</si>
  <si>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</si>
  <si>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</si>
  <si>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</si>
  <si>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</si>
  <si>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</si>
  <si>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</si>
  <si>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</si>
  <si>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</si>
  <si>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</si>
  <si>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</si>
  <si>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</si>
  <si>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</si>
  <si>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</si>
  <si>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</si>
  <si>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</si>
  <si>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</si>
  <si>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</si>
  <si>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</si>
  <si>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</si>
  <si>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</si>
  <si>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</si>
  <si>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</si>
  <si>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</si>
  <si>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</si>
  <si>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</si>
  <si>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</si>
  <si>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</si>
  <si>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</si>
  <si>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</si>
  <si>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</si>
  <si>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</si>
  <si>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</si>
  <si>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</si>
  <si>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</si>
  <si>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</si>
  <si>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</si>
  <si>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</si>
  <si>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</si>
  <si>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</si>
  <si>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</si>
  <si>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</si>
  <si>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</si>
  <si>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</si>
  <si>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</si>
  <si>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</si>
  <si>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</si>
  <si>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</si>
  <si>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</si>
  <si>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</si>
  <si>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</si>
  <si>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</si>
  <si>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</si>
  <si>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</si>
  <si>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</si>
  <si>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</si>
  <si>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</si>
  <si>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</si>
  <si>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</si>
  <si>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</si>
  <si>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</si>
  <si>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</si>
  <si>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</si>
  <si>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</si>
  <si>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</si>
  <si>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</si>
  <si>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</si>
  <si>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</si>
  <si>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</si>
  <si>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</si>
  <si>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</si>
  <si>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</si>
  <si>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</si>
  <si>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</si>
  <si>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</si>
  <si>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</si>
  <si>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</si>
  <si>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</si>
  <si>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</si>
  <si>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</si>
  <si>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</si>
  <si>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</si>
  <si>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</si>
  <si>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</si>
  <si>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</si>
  <si>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</si>
  <si>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</si>
  <si>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</si>
  <si>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</si>
  <si>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</si>
  <si>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</si>
  <si>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</si>
  <si>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</si>
  <si>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</si>
  <si>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</si>
  <si>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</si>
  <si>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</si>
  <si>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</si>
  <si>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</si>
  <si>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</si>
  <si>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</si>
  <si>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</si>
  <si>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</si>
  <si>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</si>
  <si>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</si>
  <si>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</si>
  <si>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</si>
  <si>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</si>
  <si>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</si>
  <si>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</si>
  <si>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</si>
  <si>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</si>
  <si>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</si>
  <si>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</si>
  <si>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</si>
  <si>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</si>
  <si>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</si>
  <si>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</si>
  <si>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</si>
  <si>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</si>
  <si>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</si>
  <si>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</si>
  <si>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</si>
  <si>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</si>
  <si>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</si>
  <si>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</si>
  <si>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</si>
  <si>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</si>
  <si>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</si>
  <si>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</si>
  <si>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</si>
  <si>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</si>
  <si>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</si>
  <si>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</si>
  <si>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</si>
  <si>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</si>
  <si>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</si>
  <si>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</si>
  <si>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</si>
  <si>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</si>
  <si>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</si>
  <si>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</si>
  <si>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</si>
  <si>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</si>
  <si>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</si>
  <si>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</si>
  <si>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</si>
  <si>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</si>
  <si>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</si>
  <si>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</si>
  <si>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</si>
  <si>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</si>
  <si>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</si>
  <si>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</si>
  <si>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</si>
  <si>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</si>
  <si>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</si>
  <si>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</si>
  <si>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</si>
  <si>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</si>
  <si>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</si>
  <si>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</si>
  <si>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</si>
  <si>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</si>
  <si>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</si>
  <si>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</si>
  <si>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</si>
  <si>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</si>
  <si>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</si>
  <si>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</si>
  <si>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</si>
  <si>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</si>
  <si>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</si>
  <si>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</si>
  <si>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</si>
  <si>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</si>
  <si>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</si>
  <si>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</si>
  <si>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</si>
  <si>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</si>
  <si>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</si>
  <si>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</si>
  <si>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</si>
  <si>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</si>
  <si>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</si>
  <si>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</si>
  <si>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</si>
  <si>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</si>
  <si>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</si>
  <si>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</si>
  <si>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</si>
  <si>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</si>
  <si>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</si>
  <si>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</si>
  <si>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</si>
  <si>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</si>
  <si>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</si>
  <si>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</si>
  <si>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</si>
  <si>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</si>
  <si>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</si>
  <si>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</si>
  <si>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</si>
  <si>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</si>
  <si>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</si>
  <si>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</si>
  <si>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</si>
  <si>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</si>
  <si>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</si>
  <si>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</si>
  <si>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</si>
  <si>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</si>
  <si>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</si>
  <si>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</si>
  <si>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</si>
  <si>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</si>
  <si>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</si>
  <si>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</si>
  <si>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</si>
  <si>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</si>
  <si>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</si>
  <si>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</si>
  <si>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</si>
  <si>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</si>
  <si>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</si>
  <si>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</si>
  <si>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</si>
  <si>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</si>
  <si>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</si>
  <si>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</si>
  <si>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</si>
  <si>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</si>
  <si>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</si>
  <si>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</si>
  <si>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</si>
  <si>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</si>
  <si>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</si>
  <si>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</si>
  <si>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</si>
  <si>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</si>
  <si>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</si>
  <si>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</si>
  <si>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</si>
  <si>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</si>
  <si>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</si>
  <si>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</si>
  <si>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</si>
  <si>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</si>
  <si>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</si>
  <si>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</si>
  <si>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</si>
  <si>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</si>
  <si>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</si>
  <si>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</si>
  <si>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</si>
  <si>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</si>
  <si>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</si>
  <si>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</si>
  <si>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</si>
  <si>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</si>
  <si>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</si>
  <si>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</si>
  <si>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</si>
  <si>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</si>
  <si>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</si>
  <si>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</si>
  <si>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</si>
  <si>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</si>
  <si>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</si>
  <si>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</si>
  <si>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</si>
  <si>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</si>
  <si>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</si>
  <si>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</si>
  <si>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</si>
  <si>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</si>
  <si>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</si>
  <si>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</si>
  <si>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</si>
  <si>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</si>
  <si>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</si>
  <si>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</si>
  <si>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</si>
  <si>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</si>
  <si>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</si>
  <si>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</si>
  <si>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</si>
  <si>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</si>
  <si>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</si>
  <si>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</si>
  <si>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</si>
  <si>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</si>
  <si>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</si>
  <si>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</si>
  <si>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</si>
  <si>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</si>
  <si>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</si>
  <si>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</si>
  <si>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</si>
  <si>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</si>
  <si>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</si>
  <si>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</si>
  <si>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</si>
  <si>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</si>
  <si>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</si>
  <si>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</si>
  <si>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</si>
  <si>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</si>
  <si>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</si>
  <si>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</si>
  <si>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</si>
  <si>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</si>
  <si>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</si>
  <si>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</si>
  <si>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</si>
  <si>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</si>
  <si>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</si>
  <si>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</si>
  <si>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</si>
  <si>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</si>
  <si>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</si>
  <si>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</si>
  <si>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</si>
  <si>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</si>
  <si>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</si>
  <si>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</si>
  <si>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</si>
  <si>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</si>
  <si>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</si>
  <si>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</si>
  <si>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</si>
  <si>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</si>
  <si>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</si>
  <si>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</si>
  <si>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</si>
  <si>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</si>
  <si>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</si>
  <si>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</si>
  <si>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</si>
  <si>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</si>
  <si>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</si>
  <si>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</si>
  <si>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</si>
  <si>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</si>
  <si>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</si>
  <si>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</si>
  <si>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</si>
  <si>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</si>
  <si>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</si>
  <si>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</si>
  <si>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</si>
  <si>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</si>
  <si>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</si>
  <si>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</si>
  <si>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</si>
  <si>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</si>
  <si>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</si>
  <si>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</si>
  <si>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</si>
  <si>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</si>
  <si>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</si>
  <si>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</si>
  <si>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</si>
  <si>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</si>
  <si>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</si>
  <si>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</si>
  <si>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</si>
  <si>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</si>
  <si>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</si>
  <si>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</si>
  <si>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</si>
  <si>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</si>
  <si>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</si>
  <si>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</si>
  <si>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</si>
  <si>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</si>
  <si>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</si>
  <si>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</si>
  <si>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</si>
  <si>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</si>
  <si>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</si>
  <si>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</si>
  <si>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</si>
  <si>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</si>
  <si>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</si>
  <si>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</si>
  <si>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</si>
  <si>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</si>
  <si>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</si>
  <si>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</si>
  <si>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</si>
  <si>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</si>
  <si>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</si>
  <si>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</si>
  <si>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</si>
  <si>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</si>
  <si>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</si>
  <si>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</si>
  <si>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</si>
  <si>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</si>
  <si>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</si>
  <si>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</si>
  <si>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</si>
  <si>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</si>
  <si>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</si>
  <si>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</si>
  <si>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</si>
  <si>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</si>
  <si>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</si>
  <si>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</si>
  <si>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</si>
  <si>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</si>
  <si>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</si>
  <si>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</si>
  <si>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</si>
  <si>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</si>
  <si>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</si>
  <si>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</si>
  <si>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</si>
  <si>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</si>
  <si>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</si>
  <si>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</si>
  <si>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</si>
  <si>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</si>
  <si>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</si>
  <si>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</si>
  <si>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</si>
  <si>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</si>
  <si>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</si>
  <si>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</si>
  <si>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</si>
  <si>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</si>
  <si>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</si>
  <si>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</si>
  <si>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</si>
  <si>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</si>
  <si>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</si>
  <si>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</si>
  <si>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</si>
  <si>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</si>
  <si>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</si>
  <si>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</si>
  <si>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</si>
  <si>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</si>
  <si>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</si>
  <si>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</si>
  <si>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</si>
  <si>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</si>
  <si>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</si>
  <si>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</si>
  <si>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</si>
  <si>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</si>
  <si>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</si>
  <si>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</si>
  <si>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</si>
  <si>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</si>
  <si>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</si>
  <si>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</si>
  <si>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</si>
  <si>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</si>
  <si>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</si>
  <si>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</si>
  <si>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</si>
  <si>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</si>
  <si>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</si>
  <si>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</si>
  <si>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</si>
  <si>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</si>
  <si>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</si>
  <si>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</si>
  <si>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</si>
  <si>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</si>
  <si>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</si>
  <si>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</si>
  <si>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</si>
  <si>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</si>
  <si>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</si>
  <si>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</si>
  <si>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</si>
  <si>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</si>
  <si>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</si>
  <si>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</si>
  <si>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</si>
  <si>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</si>
  <si>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</si>
  <si>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</si>
  <si>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</si>
  <si>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</si>
  <si>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</si>
  <si>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</si>
  <si>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</si>
  <si>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</si>
  <si>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</si>
  <si>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</si>
  <si>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</si>
  <si>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</si>
  <si>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</si>
  <si>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</si>
  <si>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</si>
  <si>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</si>
  <si>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</si>
  <si>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</si>
  <si>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</si>
  <si>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</si>
  <si>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</si>
  <si>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</si>
  <si>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</si>
  <si>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</si>
  <si>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</si>
  <si>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</si>
  <si>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</si>
  <si>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</si>
  <si>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</si>
  <si>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</si>
  <si>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</si>
  <si>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</si>
  <si>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</si>
  <si>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</si>
  <si>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</si>
  <si>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</si>
  <si>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</si>
  <si>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</si>
  <si>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</si>
  <si>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</si>
  <si>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</si>
  <si>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</si>
  <si>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</si>
  <si>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</si>
  <si>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</si>
  <si>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</si>
  <si>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</si>
  <si>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</si>
  <si>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</si>
  <si>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</si>
  <si>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</si>
  <si>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</si>
  <si>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</si>
  <si>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</si>
  <si>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</si>
  <si>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</si>
  <si>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</si>
  <si>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</si>
  <si>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</si>
  <si>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</si>
  <si>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</si>
  <si>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</si>
  <si>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</si>
  <si>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</si>
  <si>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</si>
  <si>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</si>
  <si>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</si>
  <si>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</si>
  <si>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</si>
  <si>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</si>
  <si>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</si>
  <si>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</si>
  <si>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</si>
  <si>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</si>
  <si>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</si>
  <si>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</si>
  <si>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</si>
  <si>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</si>
  <si>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</si>
  <si>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</si>
  <si>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</si>
  <si>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</si>
  <si>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</si>
  <si>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</si>
  <si>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</si>
  <si>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</si>
  <si>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</si>
  <si>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</si>
  <si>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</si>
  <si>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</si>
  <si>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</si>
  <si>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</si>
  <si>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</si>
  <si>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</si>
  <si>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</si>
  <si>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</si>
  <si>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</si>
  <si>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</si>
  <si>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</si>
  <si>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</si>
  <si>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</si>
  <si>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</si>
  <si>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</si>
  <si>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</si>
  <si>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</si>
  <si>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</si>
  <si>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</si>
  <si>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</si>
  <si>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</si>
  <si>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</si>
  <si>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</si>
  <si>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</si>
  <si>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</si>
  <si>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</si>
  <si>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</si>
  <si>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</si>
  <si>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</si>
  <si>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</si>
  <si>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</si>
  <si>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</si>
  <si>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</si>
  <si>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</si>
  <si>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</si>
  <si>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</si>
  <si>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</si>
  <si>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</si>
  <si>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</si>
  <si>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</si>
  <si>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</si>
  <si>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</si>
  <si>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</si>
  <si>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</si>
  <si>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</si>
  <si>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</si>
  <si>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</si>
  <si>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</si>
  <si>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</si>
  <si>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</si>
  <si>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</si>
  <si>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</si>
  <si>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</si>
  <si>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</si>
  <si>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</si>
  <si>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</si>
  <si>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</si>
  <si>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</si>
  <si>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</si>
  <si>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</si>
  <si>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</si>
  <si>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</si>
  <si>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</si>
  <si>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</si>
  <si>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</si>
  <si>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</si>
  <si>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</si>
  <si>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</si>
  <si>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</si>
  <si>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</si>
  <si>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</si>
  <si>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</si>
  <si>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</si>
  <si>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</si>
  <si>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</si>
  <si>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</si>
  <si>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</si>
  <si>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</si>
  <si>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</si>
  <si>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</si>
  <si>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</si>
  <si>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</si>
  <si>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</si>
  <si>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</si>
  <si>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</si>
  <si>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</si>
  <si>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</si>
  <si>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</si>
  <si>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</si>
  <si>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</si>
  <si>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</si>
  <si>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</si>
  <si>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</si>
  <si>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</si>
  <si>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</si>
  <si>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</si>
  <si>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</si>
  <si>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</si>
  <si>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</si>
  <si>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</si>
  <si>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</si>
  <si>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</si>
  <si>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</si>
  <si>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</si>
  <si>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</si>
  <si>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</si>
  <si>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</si>
  <si>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</si>
  <si>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</si>
  <si>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</si>
  <si>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</si>
  <si>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</si>
  <si>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</si>
  <si>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</si>
  <si>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</si>
  <si>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</si>
  <si>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</si>
  <si>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</si>
  <si>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</si>
  <si>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</si>
  <si>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</si>
  <si>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</si>
  <si>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</si>
  <si>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</si>
  <si>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</si>
  <si>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</si>
  <si>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</si>
  <si>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</si>
  <si>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</si>
  <si>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</si>
  <si>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</si>
  <si>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</si>
  <si>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</si>
  <si>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</si>
  <si>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</si>
  <si>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</si>
  <si>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</si>
  <si>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</si>
  <si>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</si>
  <si>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</si>
  <si>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</si>
  <si>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</si>
  <si>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</si>
  <si>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</si>
  <si>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</si>
  <si>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</si>
  <si>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</si>
  <si>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</si>
  <si>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</si>
  <si>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</si>
  <si>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</si>
  <si>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</si>
  <si>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</si>
  <si>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</si>
  <si>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</si>
  <si>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</si>
  <si>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</si>
  <si>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</si>
  <si>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</si>
  <si>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</si>
  <si>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</si>
  <si>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</si>
  <si>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</si>
  <si>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</si>
  <si>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</si>
  <si>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</si>
  <si>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</si>
  <si>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</si>
  <si>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</si>
  <si>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</si>
  <si>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</si>
  <si>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</si>
  <si>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</si>
  <si>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</si>
  <si>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</si>
  <si>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</si>
  <si>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</si>
  <si>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</si>
  <si>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</si>
  <si>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</si>
  <si>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</si>
  <si>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</si>
  <si>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</si>
  <si>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</si>
  <si>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</si>
  <si>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</si>
  <si>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</si>
  <si>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</si>
  <si>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</si>
  <si>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</si>
  <si>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</si>
  <si>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</si>
  <si>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</si>
  <si>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</si>
  <si>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</si>
  <si>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</si>
  <si>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</si>
  <si>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</si>
  <si>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</si>
  <si>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</si>
  <si>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</si>
  <si>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</si>
  <si>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</si>
  <si>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</si>
  <si>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</si>
  <si>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</si>
  <si>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</si>
  <si>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</si>
  <si>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</si>
  <si>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</si>
  <si>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</si>
  <si>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</si>
  <si>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</si>
  <si>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</si>
  <si>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</si>
  <si>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</si>
  <si>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</si>
  <si>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</si>
  <si>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</si>
  <si>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</si>
  <si>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</si>
  <si>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</si>
  <si>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</si>
  <si>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</si>
  <si>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</si>
  <si>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</si>
  <si>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</si>
  <si>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</si>
  <si>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</si>
  <si>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</si>
  <si>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</si>
  <si>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</si>
  <si>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</si>
  <si>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</si>
  <si>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</si>
  <si>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</si>
  <si>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</si>
  <si>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</si>
  <si>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</si>
  <si>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</si>
  <si>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</si>
  <si>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</si>
  <si>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</si>
  <si>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</si>
  <si>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</si>
  <si>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</si>
  <si>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</si>
  <si>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</si>
  <si>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</si>
  <si>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</si>
  <si>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</si>
  <si>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</si>
  <si>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</si>
  <si>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</si>
  <si>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</si>
  <si>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</si>
  <si>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</si>
  <si>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</si>
  <si>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</si>
  <si>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</si>
  <si>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</si>
  <si>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</si>
  <si>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</si>
  <si>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</si>
  <si>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</si>
  <si>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</si>
  <si>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</si>
  <si>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</si>
  <si>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</si>
  <si>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</si>
  <si>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</si>
  <si>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</si>
  <si>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</si>
  <si>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</si>
  <si>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</si>
  <si>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</si>
  <si>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</si>
  <si>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</si>
  <si>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</si>
  <si>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</si>
  <si>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</si>
  <si>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</si>
  <si>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</si>
  <si>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</si>
  <si>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</si>
  <si>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</si>
  <si>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</si>
  <si>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</si>
  <si>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</si>
  <si>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</si>
  <si>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</si>
  <si>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</si>
  <si>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</si>
  <si>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</si>
  <si>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</si>
  <si>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</si>
  <si>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</si>
  <si>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</si>
  <si>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</si>
  <si>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</si>
  <si>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</si>
  <si>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</si>
  <si>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</si>
  <si>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</si>
  <si>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</si>
  <si>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</si>
  <si>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</si>
  <si>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</si>
  <si>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</si>
  <si>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</si>
  <si>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</si>
  <si>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</si>
  <si>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</si>
  <si>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</si>
  <si>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</si>
  <si>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</si>
  <si>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</si>
  <si>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</si>
  <si>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</si>
  <si>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</si>
  <si>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</si>
  <si>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</si>
  <si>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</si>
  <si>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</si>
  <si>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</si>
  <si>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</si>
  <si>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</si>
  <si>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</si>
  <si>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</si>
  <si>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</si>
  <si>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</si>
  <si>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</si>
  <si>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</si>
  <si>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</si>
  <si>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</si>
  <si>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</si>
  <si>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</si>
  <si>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</si>
  <si>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</si>
  <si>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</si>
  <si>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</si>
  <si>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</si>
  <si>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</si>
  <si>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</si>
  <si>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</si>
  <si>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</si>
  <si>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</si>
  <si>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</si>
  <si>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</si>
  <si>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</si>
  <si>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</si>
  <si>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</si>
  <si>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</si>
  <si>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</si>
  <si>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</si>
  <si>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</si>
  <si>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</si>
  <si>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</si>
  <si>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</si>
  <si>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</si>
  <si>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</si>
  <si>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</si>
  <si>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</si>
  <si>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</si>
  <si>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</si>
  <si>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</si>
  <si>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</si>
  <si>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</si>
  <si>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</si>
  <si>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</si>
  <si>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</si>
  <si>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</si>
  <si>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</si>
  <si>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</si>
  <si>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</si>
  <si>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</si>
  <si>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</si>
  <si>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</si>
  <si>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</si>
  <si>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</si>
  <si>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</si>
  <si>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</si>
  <si>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</si>
  <si>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</si>
  <si>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</si>
  <si>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</si>
  <si>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</si>
  <si>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</si>
  <si>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</si>
  <si>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</si>
  <si>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</si>
  <si>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</si>
  <si>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</si>
  <si>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</si>
  <si>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</si>
  <si>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</si>
  <si>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</si>
  <si>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</si>
  <si>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</si>
  <si>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</si>
  <si>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</si>
  <si>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</si>
  <si>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</si>
  <si>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</si>
  <si>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</si>
  <si>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</si>
  <si>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</si>
  <si>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</si>
  <si>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</si>
  <si>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</si>
  <si>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</si>
  <si>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</si>
  <si>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</si>
  <si>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</si>
  <si>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</si>
  <si>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</si>
  <si>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</si>
  <si>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</si>
  <si>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</si>
  <si>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</si>
  <si>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</si>
  <si>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</si>
  <si>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</si>
  <si>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</si>
  <si>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</si>
  <si>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</si>
  <si>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</si>
  <si>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</si>
  <si>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</si>
  <si>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</si>
  <si>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</si>
  <si>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</si>
  <si>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</si>
  <si>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</si>
  <si>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</si>
  <si>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</si>
  <si>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</si>
  <si>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</si>
  <si>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</si>
  <si>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</si>
  <si>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</si>
  <si>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</si>
  <si>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</si>
  <si>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</si>
  <si>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</si>
  <si>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</si>
  <si>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</si>
  <si>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</si>
  <si>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</si>
  <si>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</si>
  <si>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</si>
  <si>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</si>
  <si>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</si>
  <si>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</si>
  <si>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</si>
  <si>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</si>
  <si>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</si>
  <si>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</si>
  <si>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</si>
  <si>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</si>
  <si>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</si>
  <si>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</si>
  <si>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</si>
  <si>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</si>
  <si>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</si>
  <si>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</si>
  <si>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</si>
  <si>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</si>
  <si>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</si>
  <si>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</si>
  <si>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</si>
  <si>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</si>
  <si>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</si>
  <si>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</si>
  <si>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</si>
  <si>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</si>
  <si>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</si>
  <si>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</si>
  <si>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</si>
  <si>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</si>
  <si>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</si>
  <si>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</si>
  <si>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</si>
  <si>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</si>
  <si>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</si>
  <si>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</si>
  <si>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</si>
  <si>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</si>
  <si>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</si>
  <si>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</si>
  <si>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</si>
  <si>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</si>
  <si>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</si>
  <si>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</si>
  <si>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</si>
  <si>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</si>
  <si>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</si>
  <si>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</si>
  <si>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</si>
  <si>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</si>
  <si>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</si>
  <si>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</si>
  <si>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</si>
  <si>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</si>
  <si>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</si>
  <si>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</si>
  <si>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</si>
  <si>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</si>
  <si>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</si>
  <si>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</si>
  <si>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</si>
  <si>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</si>
  <si>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</si>
  <si>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</si>
  <si>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</si>
  <si>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</si>
  <si>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</si>
  <si>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</si>
  <si>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</si>
  <si>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</si>
  <si>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</si>
  <si>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</si>
  <si>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</si>
  <si>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</si>
  <si>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</si>
  <si>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</si>
  <si>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</si>
  <si>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</si>
  <si>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</si>
  <si>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</si>
  <si>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</si>
  <si>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</si>
  <si>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</si>
  <si>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</si>
  <si>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</si>
  <si>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</si>
  <si>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</si>
  <si>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</si>
  <si>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</si>
  <si>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</si>
  <si>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</si>
  <si>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</si>
  <si>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</si>
  <si>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</si>
  <si>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</si>
  <si>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</si>
  <si>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</si>
  <si>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</si>
  <si>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</si>
  <si>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</si>
  <si>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</si>
  <si>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</si>
  <si>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</si>
  <si>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</si>
  <si>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</si>
  <si>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</si>
  <si>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</si>
  <si>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</si>
  <si>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</si>
  <si>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</si>
  <si>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</si>
  <si>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</si>
  <si>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</si>
  <si>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</si>
  <si>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</si>
  <si>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</si>
  <si>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</si>
  <si>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</si>
  <si>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</si>
  <si>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</si>
  <si>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</si>
  <si>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</si>
  <si>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</si>
  <si>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</si>
  <si>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</si>
  <si>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</si>
  <si>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</si>
  <si>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</si>
  <si>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</si>
  <si>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</si>
  <si>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</si>
  <si>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</si>
  <si>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</si>
  <si>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</si>
  <si>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</si>
  <si>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</si>
  <si>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</si>
  <si>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</si>
  <si>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</si>
  <si>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</si>
  <si>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</si>
  <si>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</si>
  <si>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</si>
  <si>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</si>
  <si>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</si>
  <si>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</si>
  <si>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</si>
  <si>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</si>
  <si>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</si>
  <si>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</si>
  <si>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</si>
  <si>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</si>
  <si>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</si>
  <si>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</si>
  <si>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</si>
  <si>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</si>
  <si>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</si>
  <si>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</si>
  <si>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</si>
  <si>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</si>
  <si>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</si>
  <si>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</si>
  <si>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</si>
  <si>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</si>
  <si>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</si>
  <si>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</si>
  <si>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</si>
  <si>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</si>
  <si>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</si>
  <si>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</si>
  <si>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</si>
  <si>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</si>
  <si>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</si>
  <si>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</si>
  <si>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</si>
  <si>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</si>
  <si>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</si>
  <si>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</si>
  <si>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</si>
  <si>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</si>
  <si>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</si>
  <si>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</si>
  <si>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</si>
  <si>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</si>
  <si>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</si>
  <si>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</si>
  <si>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</si>
  <si>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</si>
  <si>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</si>
  <si>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</si>
  <si>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</si>
  <si>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</si>
  <si>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</si>
  <si>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</si>
  <si>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</si>
  <si>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</si>
  <si>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</si>
  <si>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</si>
  <si>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</si>
  <si>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</si>
  <si>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</si>
  <si>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</si>
  <si>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</si>
  <si>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</si>
  <si>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</si>
  <si>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</si>
  <si>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</si>
  <si>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</si>
  <si>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</si>
  <si>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</si>
  <si>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</si>
  <si>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</si>
  <si>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</si>
  <si>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</si>
  <si>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</si>
  <si>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</si>
  <si>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</si>
  <si>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</si>
  <si>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</si>
  <si>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</si>
  <si>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</si>
  <si>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</si>
  <si>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</si>
  <si>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</si>
  <si>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</si>
  <si>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</si>
  <si>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</si>
  <si>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</si>
  <si>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</si>
  <si>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</si>
  <si>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</si>
  <si>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</si>
  <si>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</si>
  <si>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</si>
  <si>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</si>
  <si>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</si>
  <si>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</si>
  <si>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</si>
  <si>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</si>
  <si>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</si>
  <si>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</si>
  <si>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</si>
  <si>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</si>
  <si>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</si>
  <si>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</si>
  <si>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</si>
  <si>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</si>
  <si>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</si>
  <si>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</si>
  <si>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</si>
  <si>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</si>
  <si>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</si>
  <si>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</si>
  <si>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</si>
  <si>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</si>
  <si>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</si>
  <si>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</si>
  <si>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</si>
  <si>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</si>
  <si>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</si>
  <si>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</si>
  <si>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</si>
  <si>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</si>
  <si>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</si>
  <si>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</si>
  <si>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</si>
  <si>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</si>
  <si>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</si>
  <si>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</si>
  <si>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</si>
  <si>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</si>
  <si>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</si>
  <si>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</si>
  <si>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</si>
  <si>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</si>
  <si>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</si>
  <si>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</si>
  <si>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</si>
  <si>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</si>
  <si>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</si>
  <si>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</si>
  <si>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</si>
  <si>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</si>
  <si>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</si>
  <si>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</si>
  <si>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</si>
  <si>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</si>
  <si>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</si>
  <si>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</si>
  <si>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</si>
  <si>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</si>
  <si>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</si>
  <si>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</si>
  <si>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</si>
  <si>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</si>
  <si>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</si>
  <si>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</si>
  <si>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</si>
  <si>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</si>
  <si>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</si>
  <si>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</si>
  <si>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</si>
  <si>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</si>
  <si>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</si>
  <si>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</si>
  <si>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</si>
  <si>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</si>
  <si>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</si>
  <si>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</si>
  <si>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</si>
  <si>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</si>
  <si>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</si>
  <si>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</si>
  <si>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</si>
  <si>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</si>
  <si>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</si>
  <si>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</si>
  <si>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</si>
  <si>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</si>
  <si>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</si>
  <si>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</si>
  <si>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</si>
  <si>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</si>
  <si>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</si>
  <si>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</si>
  <si>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</si>
  <si>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</si>
  <si>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</si>
  <si>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</si>
  <si>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</si>
  <si>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</si>
  <si>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</si>
  <si>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</si>
  <si>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</si>
  <si>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</si>
  <si>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</si>
  <si>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</si>
  <si>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</si>
  <si>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</si>
  <si>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</si>
  <si>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</si>
  <si>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</si>
  <si>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</si>
  <si>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</si>
  <si>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</si>
  <si>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</si>
  <si>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</si>
  <si>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</si>
  <si>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</si>
  <si>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</si>
  <si>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</si>
  <si>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</si>
  <si>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</si>
  <si>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</si>
  <si>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</si>
  <si>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</si>
  <si>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</si>
  <si>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</si>
  <si>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</si>
  <si>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</si>
  <si>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</si>
  <si>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</si>
  <si>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</si>
  <si>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</si>
  <si>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</si>
  <si>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</si>
  <si>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</si>
  <si>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</si>
  <si>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</si>
  <si>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</si>
  <si>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</si>
  <si>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</si>
  <si>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</si>
  <si>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</si>
  <si>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</si>
  <si>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</si>
  <si>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</si>
  <si>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</si>
  <si>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</si>
  <si>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</si>
  <si>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</si>
  <si>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</si>
  <si>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</si>
  <si>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</si>
  <si>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</si>
  <si>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</si>
  <si>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</si>
  <si>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</si>
  <si>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</si>
  <si>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</si>
  <si>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</si>
  <si>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</si>
  <si>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</si>
  <si>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</si>
  <si>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</si>
  <si>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</si>
  <si>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</si>
  <si>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</si>
  <si>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</si>
  <si>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</si>
  <si>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</si>
  <si>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</si>
  <si>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</si>
  <si>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</si>
  <si>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</si>
  <si>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</si>
  <si>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</si>
  <si>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</si>
  <si>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</si>
  <si>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</si>
  <si>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</si>
  <si>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</si>
  <si>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</si>
  <si>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</si>
  <si>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</si>
  <si>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</si>
  <si>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</si>
  <si>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</si>
  <si>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</si>
  <si>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</si>
  <si>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</si>
  <si>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</si>
  <si>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</si>
  <si>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</si>
  <si>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</si>
  <si>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</si>
  <si>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</si>
  <si>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</si>
  <si>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</si>
  <si>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</si>
  <si>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</si>
  <si>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</si>
  <si>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</si>
  <si>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</si>
  <si>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</si>
  <si>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</si>
  <si>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</si>
  <si>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</si>
  <si>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</si>
  <si>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</si>
  <si>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</si>
  <si>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</si>
  <si>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</si>
  <si>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</si>
  <si>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</si>
  <si>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</si>
  <si>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</si>
  <si>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</si>
  <si>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</si>
  <si>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</si>
  <si>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</si>
  <si>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</si>
  <si>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</si>
  <si>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</si>
  <si>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</si>
  <si>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</si>
  <si>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</si>
  <si>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</si>
  <si>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</si>
  <si>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</si>
  <si>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</si>
  <si>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</si>
  <si>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</si>
  <si>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</si>
  <si>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</si>
  <si>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</si>
  <si>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</si>
  <si>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</si>
  <si>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</si>
  <si>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</si>
  <si>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</si>
  <si>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</si>
  <si>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</si>
  <si>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</si>
  <si>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</si>
  <si>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</si>
  <si>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</si>
  <si>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</si>
  <si>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</si>
  <si>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</si>
  <si>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</si>
  <si>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</si>
  <si>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</si>
  <si>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</si>
  <si>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</si>
  <si>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</si>
  <si>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</si>
  <si>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</si>
  <si>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</si>
  <si>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</si>
  <si>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</si>
  <si>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</si>
  <si>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</si>
  <si>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</si>
  <si>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</si>
  <si>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</si>
  <si>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</si>
  <si>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</si>
  <si>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</si>
  <si>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</si>
  <si>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</si>
  <si>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</si>
  <si>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</si>
  <si>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</si>
  <si>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</si>
  <si>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</si>
  <si>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</si>
  <si>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</si>
  <si>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</si>
  <si>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</si>
  <si>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</si>
  <si>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</si>
  <si>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</si>
  <si>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</si>
  <si>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</si>
  <si>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</si>
  <si>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</si>
  <si>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</si>
  <si>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</si>
  <si>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</si>
  <si>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</si>
  <si>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</si>
  <si>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</si>
  <si>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</si>
  <si>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</si>
  <si>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</si>
  <si>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</si>
  <si>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</si>
  <si>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</si>
  <si>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</si>
  <si>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</si>
  <si>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</si>
  <si>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</si>
  <si>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</si>
  <si>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</si>
  <si>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</si>
  <si>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</si>
  <si>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</si>
  <si>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</si>
  <si>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</si>
  <si>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</si>
  <si>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</si>
  <si>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</si>
  <si>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</si>
  <si>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</si>
  <si>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</si>
  <si>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</si>
  <si>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</si>
  <si>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</si>
  <si>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</si>
  <si>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</si>
  <si>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</si>
  <si>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</si>
  <si>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</si>
  <si>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</si>
  <si>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</si>
  <si>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</si>
  <si>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</si>
  <si>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</si>
  <si>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</si>
  <si>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</si>
  <si>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</si>
  <si>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</si>
  <si>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</si>
  <si>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</si>
  <si>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</si>
  <si>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</si>
  <si>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</si>
  <si>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</si>
  <si>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</si>
  <si>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</si>
  <si>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</si>
  <si>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</si>
  <si>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</si>
  <si>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</si>
  <si>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</si>
  <si>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</si>
  <si>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</si>
  <si>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</si>
  <si>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</si>
  <si>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</si>
  <si>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</si>
  <si>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</si>
  <si>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</si>
  <si>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</si>
  <si>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</si>
  <si>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</si>
  <si>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</si>
  <si>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</si>
  <si>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</si>
  <si>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</si>
  <si>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</si>
  <si>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</si>
  <si>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</si>
  <si>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</si>
  <si>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</si>
  <si>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</si>
  <si>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</si>
  <si>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</si>
  <si>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</si>
  <si>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</si>
  <si>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</si>
  <si>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</si>
  <si>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</si>
  <si>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</si>
  <si>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</si>
  <si>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</si>
  <si>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</si>
  <si>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</si>
  <si>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</si>
  <si>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</si>
  <si>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</si>
  <si>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</si>
  <si>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</si>
  <si>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</si>
  <si>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</si>
  <si>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</si>
  <si>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</si>
  <si>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</si>
  <si>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</si>
  <si>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</si>
  <si>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</si>
  <si>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</si>
  <si>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</si>
  <si>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</si>
  <si>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</si>
  <si>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</si>
  <si>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</si>
  <si>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</si>
  <si>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</si>
  <si>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</si>
  <si>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</si>
  <si>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</si>
  <si>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</si>
  <si>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</si>
  <si>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</si>
  <si>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</si>
  <si>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</si>
  <si>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</si>
  <si>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</si>
  <si>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</si>
  <si>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</si>
  <si>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</si>
  <si>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</si>
  <si>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</si>
  <si>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</si>
  <si>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</si>
  <si>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</si>
  <si>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</si>
  <si>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</si>
  <si>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</si>
  <si>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</si>
  <si>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</si>
  <si>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</si>
  <si>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</si>
  <si>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</si>
  <si>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</si>
  <si>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</si>
  <si>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</si>
  <si>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</si>
  <si>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</si>
  <si>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</si>
  <si>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</si>
  <si>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</si>
  <si>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</si>
  <si>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</si>
  <si>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</si>
  <si>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</si>
  <si>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</si>
  <si>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</si>
  <si>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</si>
  <si>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</si>
  <si>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</si>
  <si>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</si>
  <si>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</si>
  <si>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</si>
  <si>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</si>
  <si>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</si>
  <si>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</si>
  <si>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</si>
  <si>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</si>
  <si>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</si>
  <si>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</si>
  <si>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</si>
  <si>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</si>
  <si>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</si>
  <si>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</si>
  <si>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</si>
  <si>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</si>
  <si>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</si>
  <si>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</si>
  <si>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</si>
  <si>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</si>
  <si>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</si>
  <si>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</si>
  <si>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</si>
  <si>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</si>
  <si>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</si>
  <si>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</si>
  <si>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</si>
  <si>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</si>
  <si>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</si>
  <si>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</si>
  <si>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</si>
  <si>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</si>
  <si>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</si>
  <si>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</si>
  <si>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</si>
  <si>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</si>
  <si>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</si>
  <si>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</si>
  <si>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</si>
  <si>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</si>
  <si>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</si>
  <si>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</si>
  <si>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</si>
  <si>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</si>
  <si>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</si>
  <si>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</si>
  <si>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</si>
  <si>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</si>
  <si>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</si>
  <si>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</si>
  <si>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</si>
  <si>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</si>
  <si>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</si>
  <si>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</si>
  <si>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</si>
  <si>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</si>
  <si>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</si>
  <si>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</si>
  <si>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</si>
  <si>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</si>
  <si>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</si>
  <si>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</si>
  <si>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</si>
  <si>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</si>
  <si>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</si>
  <si>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</si>
  <si>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</si>
  <si>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</si>
  <si>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</si>
  <si>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</si>
  <si>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</si>
  <si>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</si>
  <si>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</si>
  <si>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</si>
  <si>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</si>
  <si>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</si>
  <si>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</si>
  <si>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</si>
  <si>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</si>
  <si>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</si>
  <si>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</si>
  <si>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</si>
  <si>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</si>
  <si>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</si>
  <si>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</si>
  <si>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</si>
  <si>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</si>
  <si>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</si>
  <si>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</si>
  <si>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</si>
  <si>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</si>
  <si>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</si>
  <si>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</si>
  <si>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</si>
  <si>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</si>
  <si>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</si>
  <si>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</si>
  <si>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</si>
  <si>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</si>
  <si>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</si>
  <si>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</si>
  <si>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</si>
  <si>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</si>
  <si>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</si>
  <si>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</si>
  <si>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</si>
  <si>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</si>
  <si>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</si>
  <si>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</si>
  <si>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</si>
  <si>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</si>
  <si>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</si>
  <si>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</si>
  <si>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</si>
  <si>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</si>
  <si>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</si>
  <si>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</si>
  <si>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</si>
  <si>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</si>
  <si>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</si>
  <si>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</si>
  <si>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</si>
  <si>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</si>
  <si>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</si>
  <si>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</si>
  <si>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</si>
  <si>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</si>
  <si>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</si>
  <si>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</si>
  <si>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</si>
  <si>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</si>
  <si>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</si>
  <si>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</si>
  <si>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</si>
  <si>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</si>
  <si>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</si>
  <si>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</si>
  <si>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</si>
  <si>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</si>
  <si>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</si>
  <si>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</si>
  <si>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</si>
  <si>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</si>
  <si>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</si>
  <si>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</si>
  <si>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</si>
  <si>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</si>
  <si>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</si>
  <si>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</si>
  <si>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</si>
  <si>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</si>
  <si>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</si>
  <si>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</si>
  <si>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</si>
  <si>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</si>
  <si>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</si>
  <si>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</si>
  <si>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</si>
  <si>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</si>
  <si>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</si>
  <si>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</si>
  <si>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</si>
  <si>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</si>
  <si>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</si>
  <si>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</si>
  <si>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</si>
  <si>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</si>
  <si>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</si>
  <si>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</si>
  <si>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</si>
  <si>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</si>
  <si>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</si>
  <si>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</si>
  <si>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</si>
  <si>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</si>
  <si>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</si>
  <si>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</si>
  <si>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</si>
  <si>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</si>
  <si>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</si>
  <si>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</si>
  <si>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</si>
  <si>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</si>
  <si>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</si>
  <si>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</si>
  <si>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</si>
  <si>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</si>
  <si>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</si>
  <si>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</si>
  <si>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</si>
  <si>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</si>
  <si>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</si>
  <si>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</si>
  <si>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</si>
  <si>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</si>
  <si>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</si>
  <si>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</si>
  <si>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</si>
  <si>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</si>
  <si>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</si>
  <si>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</si>
  <si>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</si>
  <si>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</si>
  <si>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</si>
  <si>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</si>
  <si>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</si>
  <si>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</si>
  <si>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</si>
  <si>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</si>
  <si>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</si>
  <si>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</si>
  <si>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</si>
  <si>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</si>
  <si>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</si>
  <si>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</si>
  <si>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</si>
  <si>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</si>
  <si>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</si>
  <si>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</si>
  <si>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</si>
  <si>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</si>
  <si>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</si>
  <si>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</si>
  <si>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</si>
  <si>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</si>
  <si>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</si>
  <si>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</si>
  <si>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</si>
  <si>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</si>
  <si>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</si>
  <si>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</si>
  <si>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</si>
  <si>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</si>
  <si>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</si>
  <si>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</si>
  <si>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</si>
  <si>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</si>
  <si>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</si>
  <si>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</si>
  <si>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</si>
  <si>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</si>
  <si>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</si>
  <si>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</si>
  <si>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</si>
  <si>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</si>
  <si>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</si>
  <si>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</si>
  <si>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</si>
  <si>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</si>
  <si>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</si>
  <si>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</si>
  <si>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</si>
  <si>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</si>
  <si>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</si>
  <si>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</si>
  <si>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</si>
  <si>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</si>
  <si>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</si>
  <si>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</si>
  <si>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</si>
  <si>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</si>
  <si>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</si>
  <si>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</si>
  <si>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</si>
  <si>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</si>
  <si>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</si>
  <si>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</si>
  <si>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</si>
  <si>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</si>
  <si>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</si>
  <si>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</si>
  <si>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</si>
  <si>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</si>
  <si>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</si>
  <si>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</si>
  <si>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</si>
  <si>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</si>
  <si>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</si>
  <si>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</si>
  <si>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</si>
  <si>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</si>
  <si>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</si>
  <si>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</si>
  <si>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</si>
  <si>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</si>
  <si>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</si>
  <si>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</si>
  <si>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</si>
  <si>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</si>
  <si>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</si>
  <si>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</si>
  <si>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</si>
  <si>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</si>
  <si>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</si>
  <si>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</si>
  <si>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</si>
  <si>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</si>
  <si>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</si>
  <si>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</si>
  <si>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</si>
  <si>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</si>
  <si>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</si>
  <si>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</si>
  <si>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</si>
  <si>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</si>
  <si>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</si>
  <si>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</si>
  <si>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</si>
  <si>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</si>
  <si>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</si>
  <si>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</si>
  <si>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</si>
  <si>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</si>
  <si>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</si>
  <si>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</si>
  <si>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</si>
  <si>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</si>
  <si>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</si>
  <si>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</si>
  <si>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</si>
  <si>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</si>
  <si>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</si>
  <si>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</si>
  <si>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</si>
  <si>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</si>
  <si>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</si>
  <si>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</si>
  <si>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</si>
  <si>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</si>
  <si>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</si>
  <si>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</si>
  <si>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</si>
  <si>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</si>
  <si>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</si>
  <si>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</si>
  <si>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</si>
  <si>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</si>
  <si>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</si>
  <si>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</si>
  <si>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</si>
  <si>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</si>
  <si>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</si>
  <si>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</si>
  <si>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</si>
  <si>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</si>
  <si>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</si>
  <si>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</si>
  <si>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</si>
  <si>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</si>
  <si>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</si>
  <si>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</si>
  <si>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</si>
  <si>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</si>
  <si>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</si>
  <si>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</si>
  <si>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</si>
  <si>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</si>
  <si>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</si>
  <si>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</si>
  <si>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</si>
  <si>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</si>
  <si>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</si>
  <si>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</si>
  <si>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</si>
  <si>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</si>
  <si>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</si>
  <si>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</si>
  <si>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</si>
  <si>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</si>
  <si>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</si>
  <si>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</si>
  <si>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</si>
  <si>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</si>
  <si>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</si>
  <si>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</si>
  <si>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</si>
  <si>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</si>
  <si>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</si>
  <si>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</si>
  <si>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</si>
  <si>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</si>
  <si>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</si>
  <si>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</si>
  <si>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</si>
  <si>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</si>
  <si>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</si>
  <si>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</si>
  <si>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</si>
  <si>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</si>
  <si>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</si>
  <si>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</si>
  <si>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</si>
  <si>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</si>
  <si>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</si>
  <si>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</si>
  <si>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</si>
  <si>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</si>
  <si>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</si>
  <si>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</si>
  <si>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</si>
  <si>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</si>
  <si>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</si>
  <si>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</si>
  <si>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</si>
  <si>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</si>
  <si>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</si>
  <si>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</si>
  <si>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</si>
  <si>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</si>
  <si>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</si>
  <si>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</si>
  <si>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</si>
  <si>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</si>
  <si>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</si>
  <si>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</si>
  <si>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</si>
  <si>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</si>
  <si>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</si>
  <si>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</si>
  <si>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</si>
  <si>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</si>
  <si>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</si>
  <si>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</si>
  <si>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</si>
  <si>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</si>
  <si>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</si>
  <si>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</si>
  <si>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</si>
  <si>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</si>
  <si>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</si>
  <si>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</si>
  <si>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</si>
  <si>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</si>
  <si>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</si>
  <si>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</si>
  <si>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</si>
  <si>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</si>
  <si>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</si>
  <si>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</si>
  <si>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</si>
  <si>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</si>
  <si>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</si>
  <si>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</si>
  <si>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</si>
  <si>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</si>
  <si>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</si>
  <si>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</si>
  <si>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</si>
  <si>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</si>
  <si>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</si>
  <si>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</si>
  <si>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</si>
  <si>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</si>
  <si>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</si>
  <si>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</si>
  <si>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</si>
  <si>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</si>
  <si>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</si>
  <si>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</si>
  <si>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</si>
  <si>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</si>
  <si>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</si>
  <si>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</si>
  <si>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</si>
  <si>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</si>
  <si>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</si>
  <si>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</si>
  <si>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</si>
  <si>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</si>
  <si>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</si>
  <si>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</si>
  <si>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</si>
  <si>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</si>
  <si>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</si>
  <si>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</si>
  <si>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</si>
  <si>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</si>
  <si>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</si>
  <si>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</si>
  <si>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</si>
  <si>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</si>
  <si>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</si>
  <si>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</si>
  <si>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</si>
  <si>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</si>
  <si>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</si>
  <si>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</si>
  <si>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</si>
  <si>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</si>
  <si>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</si>
  <si>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</si>
  <si>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</si>
  <si>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</si>
  <si>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</si>
  <si>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</si>
  <si>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</si>
  <si>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</si>
  <si>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</si>
  <si>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</si>
  <si>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</si>
  <si>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</si>
  <si>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</si>
  <si>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</si>
  <si>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</si>
  <si>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</si>
  <si>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</si>
  <si>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</si>
  <si>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</si>
  <si>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</si>
  <si>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</si>
  <si>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</si>
  <si>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</si>
  <si>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</si>
  <si>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</si>
  <si>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</si>
  <si>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</si>
  <si>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</si>
  <si>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</si>
  <si>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</si>
  <si>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</si>
  <si>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</si>
  <si>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</si>
  <si>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</si>
  <si>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</si>
  <si>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</si>
  <si>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</si>
  <si>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</si>
  <si>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</si>
  <si>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</si>
  <si>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</si>
  <si>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</si>
  <si>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</si>
  <si>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</si>
  <si>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</si>
  <si>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</si>
  <si>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</si>
  <si>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</si>
  <si>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</si>
  <si>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</si>
  <si>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</si>
  <si>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</si>
  <si>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</si>
  <si>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</si>
  <si>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</si>
  <si>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</si>
  <si>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</si>
  <si>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</si>
  <si>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</si>
  <si>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</si>
  <si>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</si>
  <si>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</si>
  <si>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</si>
  <si>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</si>
  <si>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</si>
  <si>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</si>
  <si>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</si>
  <si>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</si>
  <si>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</si>
  <si>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</si>
  <si>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</si>
  <si>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</si>
  <si>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</si>
  <si>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</si>
  <si>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</si>
  <si>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</si>
  <si>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</si>
  <si>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</si>
  <si>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</si>
  <si>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</si>
  <si>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</si>
  <si>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</si>
  <si>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</si>
  <si>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</si>
  <si>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</si>
  <si>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</si>
  <si>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</si>
  <si>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</si>
  <si>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</si>
  <si>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</si>
  <si>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</si>
  <si>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</si>
  <si>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</si>
  <si>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</si>
  <si>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</si>
  <si>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</si>
  <si>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</si>
  <si>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</si>
  <si>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</si>
  <si>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</si>
  <si>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</si>
  <si>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</si>
  <si>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</si>
  <si>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</si>
  <si>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</si>
  <si>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</si>
  <si>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</si>
  <si>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</si>
  <si>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</si>
  <si>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</si>
  <si>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</si>
  <si>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</si>
  <si>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</si>
  <si>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</si>
  <si>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</si>
  <si>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</si>
  <si>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</si>
  <si>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</si>
  <si>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</si>
  <si>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</si>
  <si>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</si>
  <si>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</si>
  <si>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</si>
  <si>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</si>
  <si>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</si>
  <si>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</si>
  <si>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</si>
  <si>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</si>
  <si>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</si>
  <si>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</si>
  <si>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</si>
  <si>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</si>
  <si>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</si>
  <si>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</si>
  <si>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</si>
  <si>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</si>
  <si>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</si>
  <si>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</si>
  <si>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</si>
  <si>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</si>
  <si>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</si>
  <si>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</si>
  <si>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</si>
  <si>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</si>
  <si>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</si>
  <si>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</si>
  <si>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</si>
  <si>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</si>
  <si>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</si>
  <si>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</si>
  <si>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</si>
  <si>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</si>
  <si>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</si>
  <si>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</si>
  <si>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</si>
  <si>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</si>
  <si>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</si>
  <si>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</si>
  <si>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</si>
  <si>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</si>
  <si>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</si>
  <si>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</si>
  <si>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</si>
  <si>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</si>
  <si>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</si>
  <si>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</si>
  <si>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</si>
  <si>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</si>
  <si>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</si>
  <si>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</si>
  <si>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</si>
  <si>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</si>
  <si>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</si>
  <si>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</si>
  <si>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</si>
  <si>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</si>
  <si>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</si>
  <si>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</si>
  <si>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</si>
  <si>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</si>
  <si>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</si>
  <si>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</si>
  <si>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</si>
  <si>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</si>
  <si>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</si>
  <si>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</si>
  <si>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</si>
  <si>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</si>
  <si>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</si>
  <si>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</si>
  <si>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</si>
  <si>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</si>
  <si>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</si>
  <si>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</si>
  <si>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</si>
  <si>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</si>
  <si>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</si>
  <si>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</si>
  <si>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</si>
  <si>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</si>
  <si>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</si>
  <si>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</si>
  <si>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</si>
  <si>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</si>
  <si>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</si>
  <si>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</si>
  <si>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</si>
  <si>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</si>
  <si>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</si>
  <si>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</si>
  <si>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</si>
  <si>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</si>
  <si>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</si>
  <si>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</si>
  <si>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</si>
  <si>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</si>
  <si>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</si>
  <si>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</si>
  <si>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</si>
  <si>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</si>
  <si>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</si>
  <si>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</si>
  <si>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</si>
  <si>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</si>
  <si>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</si>
  <si>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</si>
  <si>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</si>
  <si>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</si>
  <si>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</si>
  <si>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</si>
  <si>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</si>
  <si>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</si>
  <si>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</si>
  <si>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</si>
  <si>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</si>
  <si>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</si>
  <si>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</si>
  <si>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</si>
  <si>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</si>
  <si>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</si>
  <si>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</si>
  <si>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</si>
  <si>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</si>
  <si>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</si>
  <si>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</si>
  <si>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</si>
  <si>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</si>
  <si>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</si>
  <si>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</si>
  <si>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</si>
  <si>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</si>
  <si>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</si>
  <si>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</si>
  <si>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</si>
  <si>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</si>
  <si>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</si>
  <si>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</si>
  <si>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</si>
  <si>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</si>
  <si>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</si>
  <si>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</si>
  <si>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</si>
  <si>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</si>
  <si>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</si>
  <si>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</si>
  <si>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</si>
  <si>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</si>
  <si>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</si>
  <si>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</si>
  <si>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</si>
  <si>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</si>
  <si>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</si>
  <si>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</si>
  <si>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</si>
  <si>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</si>
  <si>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</si>
  <si>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</si>
  <si>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</si>
  <si>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</si>
  <si>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</si>
  <si>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</si>
  <si>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</si>
  <si>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</si>
  <si>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</si>
  <si>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</si>
  <si>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</si>
  <si>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</si>
  <si>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</si>
  <si>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</si>
  <si>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</si>
  <si>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</si>
  <si>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</si>
  <si>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</si>
  <si>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</si>
  <si>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</si>
  <si>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</si>
  <si>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</si>
  <si>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</si>
  <si>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</si>
  <si>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</si>
  <si>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</si>
  <si>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</si>
  <si>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</si>
  <si>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</si>
  <si>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</si>
  <si>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</si>
  <si>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</si>
  <si>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</si>
  <si>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</si>
  <si>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</si>
  <si>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</si>
  <si>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</si>
  <si>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</si>
  <si>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</si>
  <si>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</si>
  <si>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</si>
  <si>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</si>
  <si>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</si>
  <si>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</si>
  <si>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</si>
  <si>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</si>
  <si>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</si>
  <si>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</si>
  <si>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</si>
  <si>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</si>
  <si>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</si>
  <si>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</si>
  <si>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</si>
  <si>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</si>
  <si>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</si>
  <si>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</si>
  <si>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</si>
  <si>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</si>
  <si>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</si>
  <si>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</si>
  <si>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</si>
  <si>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</si>
  <si>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</si>
  <si>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</si>
  <si>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</si>
  <si>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</si>
  <si>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</si>
  <si>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</si>
  <si>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</si>
  <si>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</si>
  <si>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</si>
  <si>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</si>
  <si>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</si>
  <si>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</si>
  <si>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</si>
  <si>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</si>
  <si>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</si>
  <si>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</si>
  <si>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</si>
  <si>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</si>
  <si>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</si>
  <si>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</si>
  <si>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</si>
  <si>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</si>
  <si>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</si>
  <si>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</si>
  <si>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</si>
  <si>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</si>
  <si>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</si>
  <si>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</si>
  <si>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</si>
  <si>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</si>
  <si>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</si>
  <si>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</si>
  <si>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</si>
  <si>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</si>
  <si>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</si>
  <si>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</si>
  <si>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</si>
  <si>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</si>
  <si>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</si>
  <si>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</si>
  <si>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</si>
  <si>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</si>
  <si>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</si>
  <si>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</si>
  <si>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</si>
  <si>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</si>
  <si>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</si>
  <si>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</si>
  <si>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</si>
  <si>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</si>
  <si>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</si>
  <si>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</si>
  <si>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</si>
  <si>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</si>
  <si>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</si>
  <si>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</si>
  <si>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</si>
  <si>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</si>
  <si>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</si>
  <si>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</si>
  <si>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</si>
  <si>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</si>
  <si>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</si>
  <si>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</si>
  <si>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</si>
  <si>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</si>
  <si>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</si>
  <si>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</si>
  <si>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</si>
  <si>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</si>
  <si>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</si>
  <si>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</si>
  <si>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</si>
  <si>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</si>
  <si>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</si>
  <si>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</si>
  <si>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</si>
  <si>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</si>
  <si>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</si>
  <si>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</si>
  <si>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</si>
  <si>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</si>
  <si>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</si>
  <si>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</si>
  <si>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</si>
  <si>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</si>
  <si>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</si>
  <si>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</si>
  <si>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</si>
  <si>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</si>
  <si>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</si>
  <si>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</si>
  <si>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</si>
  <si>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</si>
  <si>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</si>
  <si>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</si>
  <si>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</si>
  <si>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</si>
  <si>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</si>
  <si>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</si>
  <si>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</si>
  <si>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</si>
  <si>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</si>
  <si>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</si>
  <si>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</si>
  <si>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</si>
  <si>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</si>
  <si>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</si>
  <si>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</si>
  <si>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</si>
  <si>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</si>
  <si>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</si>
  <si>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</si>
  <si>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</si>
  <si>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</si>
  <si>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</si>
  <si>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</si>
  <si>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</si>
  <si>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</si>
  <si>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</si>
  <si>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</si>
  <si>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</si>
  <si>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</si>
  <si>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</si>
  <si>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</si>
  <si>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</si>
  <si>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</si>
  <si>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</si>
  <si>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</si>
  <si>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</si>
  <si>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</si>
  <si>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</si>
  <si>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</si>
  <si>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</si>
  <si>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</si>
  <si>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</si>
  <si>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</si>
  <si>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</si>
  <si>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</si>
  <si>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</si>
  <si>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</si>
  <si>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</si>
  <si>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</si>
  <si>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</si>
  <si>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</si>
  <si>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</si>
  <si>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</si>
  <si>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</si>
  <si>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</si>
  <si>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</si>
  <si>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</si>
  <si>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</si>
  <si>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</si>
  <si>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</si>
  <si>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</si>
  <si>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</si>
  <si>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</si>
  <si>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</si>
  <si>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</si>
  <si>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</si>
  <si>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</si>
  <si>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</si>
  <si>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</si>
  <si>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</si>
  <si>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</si>
  <si>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</si>
  <si>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</si>
  <si>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</si>
  <si>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</si>
  <si>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</si>
  <si>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</si>
  <si>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</si>
  <si>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</si>
  <si>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</si>
  <si>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</si>
  <si>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</si>
  <si>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</si>
  <si>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</si>
  <si>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</si>
  <si>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</si>
  <si>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</si>
  <si>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</si>
  <si>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</si>
  <si>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</si>
  <si>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</si>
  <si>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</si>
  <si>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</si>
  <si>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</si>
  <si>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</si>
  <si>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</si>
  <si>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</si>
  <si>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</si>
  <si>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</si>
  <si>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</si>
  <si>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</si>
  <si>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</si>
  <si>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</si>
  <si>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</si>
  <si>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</si>
  <si>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</si>
  <si>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</si>
  <si>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</si>
  <si>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</si>
  <si>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</si>
  <si>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</si>
  <si>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</si>
  <si>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</si>
  <si>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</si>
  <si>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</si>
  <si>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</si>
  <si>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</si>
  <si>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</si>
  <si>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</si>
  <si>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</si>
  <si>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</si>
  <si>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</si>
  <si>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</si>
  <si>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</si>
  <si>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</si>
  <si>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</si>
  <si>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</si>
  <si>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</si>
  <si>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</si>
  <si>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</si>
  <si>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</si>
  <si>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</si>
  <si>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</si>
  <si>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</si>
  <si>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</si>
  <si>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</si>
  <si>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</si>
  <si>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</si>
  <si>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</si>
  <si>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</si>
  <si>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</si>
  <si>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</si>
  <si>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</si>
  <si>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</si>
  <si>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</si>
  <si>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</si>
  <si>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</si>
  <si>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</si>
  <si>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</si>
  <si>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</si>
  <si>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</si>
  <si>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</si>
  <si>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</si>
  <si>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</si>
  <si>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</si>
  <si>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</si>
  <si>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</si>
  <si>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</si>
  <si>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</si>
  <si>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</si>
  <si>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</si>
  <si>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</si>
  <si>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</si>
  <si>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</si>
  <si>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</si>
  <si>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</si>
  <si>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</si>
  <si>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</si>
  <si>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</si>
  <si>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</si>
  <si>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</si>
  <si>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</si>
  <si>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</si>
  <si>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</si>
  <si>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</si>
  <si>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</si>
  <si>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</si>
  <si>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</si>
  <si>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</si>
  <si>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</si>
  <si>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</si>
  <si>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</si>
  <si>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</si>
  <si>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</si>
  <si>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</si>
  <si>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</si>
  <si>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</si>
  <si>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</si>
  <si>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</si>
  <si>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</si>
  <si>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</si>
  <si>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</si>
  <si>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</si>
  <si>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</si>
  <si>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</si>
  <si>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</si>
  <si>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</si>
  <si>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</si>
  <si>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</si>
  <si>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</si>
  <si>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</si>
  <si>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</si>
  <si>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</si>
  <si>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</si>
  <si>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</si>
  <si>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</si>
  <si>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</si>
  <si>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</si>
  <si>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</si>
  <si>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</si>
  <si>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</si>
  <si>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</si>
  <si>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</si>
  <si>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</si>
  <si>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</si>
  <si>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</si>
  <si>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</si>
  <si>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</si>
  <si>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</si>
  <si>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</si>
  <si>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</si>
  <si>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</si>
  <si>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</si>
  <si>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</si>
  <si>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</si>
  <si>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</si>
  <si>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</si>
  <si>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</si>
  <si>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</si>
  <si>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</si>
  <si>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</si>
  <si>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</si>
  <si>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</si>
  <si>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</si>
  <si>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</si>
  <si>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</si>
  <si>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</si>
  <si>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</si>
  <si>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</si>
  <si>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</si>
  <si>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</si>
  <si>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</si>
  <si>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</si>
  <si>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</si>
  <si>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</si>
  <si>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</si>
  <si>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</si>
  <si>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</si>
  <si>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</si>
  <si>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</si>
  <si>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</si>
  <si>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</si>
  <si>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</si>
  <si>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</si>
  <si>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</si>
  <si>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</si>
  <si>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</si>
  <si>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</si>
  <si>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</si>
  <si>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</si>
  <si>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</si>
  <si>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</si>
  <si>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</si>
  <si>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</si>
  <si>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</si>
  <si>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</si>
  <si>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</si>
  <si>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</si>
  <si>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</si>
  <si>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</si>
  <si>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</si>
  <si>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</si>
  <si>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</si>
  <si>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</si>
  <si>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</si>
  <si>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</si>
  <si>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</si>
  <si>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</si>
  <si>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</si>
  <si>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</si>
  <si>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</si>
  <si>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</si>
  <si>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</si>
  <si>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</si>
  <si>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</si>
  <si>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</si>
  <si>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</si>
  <si>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</si>
  <si>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</si>
  <si>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</si>
  <si>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</si>
  <si>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</si>
  <si>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</si>
  <si>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</si>
  <si>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</si>
  <si>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</si>
  <si>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</si>
  <si>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</si>
  <si>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</si>
  <si>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</si>
  <si>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</si>
  <si>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</si>
  <si>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</si>
  <si>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</si>
  <si>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</si>
  <si>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</si>
  <si>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</si>
  <si>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</si>
  <si>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</si>
  <si>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</si>
  <si>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</si>
  <si>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</si>
  <si>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</si>
  <si>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</si>
  <si>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</si>
  <si>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</si>
  <si>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</si>
  <si>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</si>
  <si>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</si>
  <si>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</si>
  <si>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</si>
  <si>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</si>
  <si>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</si>
  <si>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</si>
  <si>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</si>
  <si>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</si>
  <si>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</si>
  <si>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</si>
  <si>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</si>
  <si>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</si>
  <si>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</si>
  <si>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</si>
  <si>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</si>
  <si>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</si>
  <si>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</si>
  <si>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</si>
  <si>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</si>
  <si>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</si>
  <si>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</si>
  <si>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</si>
  <si>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</si>
  <si>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</si>
  <si>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</si>
  <si>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</si>
  <si>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</si>
  <si>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</si>
  <si>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</si>
  <si>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</si>
  <si>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</si>
  <si>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</si>
  <si>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</si>
  <si>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</si>
  <si>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</si>
  <si>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</si>
  <si>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</si>
  <si>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</si>
  <si>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</si>
  <si>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</si>
  <si>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</si>
  <si>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</si>
  <si>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</si>
  <si>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</si>
  <si>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</si>
  <si>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</si>
  <si>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</si>
  <si>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</si>
  <si>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</si>
  <si>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</si>
  <si>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</si>
  <si>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</si>
  <si>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</si>
  <si>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</si>
  <si>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</si>
  <si>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</si>
  <si>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</si>
  <si>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</si>
  <si>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</si>
  <si>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</si>
  <si>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</si>
  <si>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</si>
  <si>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</si>
  <si>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</si>
  <si>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</si>
  <si>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</si>
  <si>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</si>
  <si>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</si>
  <si>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</si>
  <si>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</si>
  <si>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</si>
  <si>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</si>
  <si>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</si>
  <si>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</si>
  <si>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</si>
  <si>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</si>
  <si>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</si>
  <si>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</si>
  <si>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</si>
  <si>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</si>
  <si>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</si>
  <si>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</si>
  <si>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</si>
  <si>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</si>
  <si>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</si>
  <si>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</si>
  <si>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</si>
  <si>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</si>
  <si>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</si>
  <si>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</si>
  <si>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</si>
  <si>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</si>
  <si>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</si>
  <si>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</si>
  <si>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</si>
  <si>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</si>
  <si>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</si>
  <si>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</si>
  <si>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</si>
  <si>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</si>
  <si>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</si>
  <si>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</si>
  <si>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</si>
  <si>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</si>
  <si>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</si>
  <si>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</si>
  <si>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</si>
  <si>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</si>
  <si>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</si>
  <si>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</si>
  <si>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</si>
  <si>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</si>
  <si>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</si>
  <si>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</si>
  <si>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</si>
  <si>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</si>
  <si>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</si>
  <si>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</si>
  <si>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</si>
  <si>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</si>
  <si>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</si>
  <si>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</si>
  <si>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</si>
  <si>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</si>
  <si>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</si>
  <si>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</si>
  <si>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</si>
  <si>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</si>
  <si>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</si>
  <si>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</si>
  <si>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</si>
  <si>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</si>
  <si>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</si>
  <si>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</si>
  <si>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</si>
  <si>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</si>
  <si>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</si>
  <si>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</si>
  <si>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</si>
  <si>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</si>
  <si>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</si>
  <si>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</si>
  <si>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</si>
  <si>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</si>
  <si>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</si>
  <si>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</si>
  <si>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</si>
  <si>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</si>
  <si>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</si>
  <si>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</si>
  <si>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</si>
  <si>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</si>
  <si>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</si>
  <si>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</si>
  <si>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</si>
  <si>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</si>
  <si>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</si>
  <si>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</si>
  <si>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</si>
  <si>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</si>
  <si>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</si>
  <si>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</si>
  <si>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</si>
  <si>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</si>
  <si>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</si>
  <si>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</si>
  <si>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</si>
  <si>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</si>
  <si>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</si>
  <si>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</si>
  <si>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</si>
  <si>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</si>
  <si>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</si>
  <si>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</si>
  <si>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</si>
  <si>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</si>
  <si>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</si>
  <si>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</si>
  <si>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</si>
  <si>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</si>
  <si>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</si>
  <si>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</si>
  <si>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</si>
  <si>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</si>
  <si>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</si>
  <si>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</si>
  <si>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</si>
  <si>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</si>
  <si>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</si>
  <si>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</si>
  <si>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</si>
  <si>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</si>
  <si>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</si>
  <si>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</si>
  <si>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</si>
  <si>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</si>
  <si>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</si>
  <si>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</si>
  <si>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</si>
  <si>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</si>
  <si>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</si>
  <si>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</si>
  <si>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</si>
  <si>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</si>
  <si>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</si>
  <si>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</si>
  <si>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</si>
  <si>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</si>
  <si>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</si>
  <si>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</si>
  <si>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</si>
  <si>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</si>
  <si>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</si>
  <si>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</si>
  <si>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</si>
  <si>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</si>
  <si>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</si>
  <si>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</si>
  <si>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</si>
  <si>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</si>
  <si>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</si>
  <si>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</si>
  <si>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</si>
  <si>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</si>
  <si>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</si>
  <si>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</si>
  <si>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</si>
  <si>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</si>
  <si>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</si>
  <si>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</si>
  <si>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</si>
  <si>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</si>
  <si>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</si>
  <si>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</si>
  <si>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</si>
  <si>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</si>
  <si>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</si>
  <si>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</si>
  <si>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</si>
  <si>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</si>
  <si>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</si>
  <si>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</si>
  <si>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</si>
  <si>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</si>
  <si>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</si>
  <si>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</si>
  <si>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</si>
  <si>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</si>
  <si>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</si>
  <si>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</si>
  <si>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</si>
  <si>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</si>
  <si>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</si>
  <si>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</si>
  <si>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</si>
  <si>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</si>
  <si>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</si>
  <si>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</si>
  <si>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</si>
  <si>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</si>
  <si>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</si>
  <si>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</si>
  <si>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</si>
  <si>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</si>
  <si>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</si>
  <si>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</si>
  <si>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</si>
  <si>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</si>
  <si>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</si>
  <si>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</si>
  <si>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</si>
  <si>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</si>
  <si>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</si>
  <si>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</si>
  <si>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</si>
  <si>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</si>
  <si>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</si>
  <si>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</si>
  <si>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</si>
  <si>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</si>
  <si>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</si>
  <si>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</si>
  <si>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</si>
  <si>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</si>
  <si>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</si>
  <si>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</si>
  <si>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</si>
  <si>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</si>
  <si>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</si>
  <si>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</si>
  <si>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</si>
  <si>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</si>
  <si>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</si>
  <si>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</si>
  <si>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</si>
  <si>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</si>
  <si>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</si>
  <si>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</si>
  <si>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</si>
  <si>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</si>
  <si>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</si>
  <si>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</si>
  <si>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</si>
  <si>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</si>
  <si>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</si>
  <si>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</si>
  <si>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</si>
  <si>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</si>
  <si>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</si>
  <si>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</si>
  <si>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</si>
  <si>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</si>
  <si>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</si>
  <si>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</si>
  <si>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</si>
  <si>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</si>
  <si>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</si>
  <si>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</si>
  <si>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</si>
  <si>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</si>
  <si>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</si>
  <si>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</si>
  <si>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</si>
  <si>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</si>
  <si>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</si>
  <si>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</si>
  <si>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</si>
  <si>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</si>
  <si>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</si>
  <si>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</si>
  <si>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</si>
  <si>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</si>
  <si>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</si>
  <si>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</si>
  <si>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</si>
  <si>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</si>
  <si>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</si>
  <si>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</si>
  <si>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</si>
  <si>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</si>
  <si>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</si>
  <si>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</si>
  <si>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</si>
  <si>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</si>
  <si>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</si>
  <si>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</si>
  <si>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</si>
  <si>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</si>
  <si>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</si>
  <si>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</si>
  <si>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</si>
  <si>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</si>
  <si>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</si>
  <si>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</si>
  <si>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</si>
  <si>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</si>
  <si>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</si>
  <si>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</si>
  <si>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</si>
  <si>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</si>
  <si>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</si>
  <si>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</si>
  <si>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</si>
  <si>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</si>
  <si>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</si>
  <si>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</si>
  <si>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</si>
  <si>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</si>
  <si>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</si>
  <si>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</si>
  <si>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</si>
  <si>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</si>
  <si>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</si>
  <si>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</si>
  <si>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</si>
  <si>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</si>
  <si>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</si>
  <si>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</si>
  <si>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</si>
  <si>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</si>
  <si>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</si>
  <si>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</si>
  <si>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</si>
  <si>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</si>
  <si>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</si>
  <si>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</si>
  <si>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</si>
  <si>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</si>
  <si>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</si>
  <si>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</si>
  <si>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</si>
  <si>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</si>
  <si>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</si>
  <si>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</si>
  <si>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</si>
  <si>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</si>
  <si>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</si>
  <si>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</si>
  <si>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</si>
  <si>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</si>
  <si>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</si>
  <si>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</si>
  <si>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</si>
  <si>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</si>
  <si>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</si>
  <si>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</si>
  <si>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</si>
  <si>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</si>
  <si>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</si>
  <si>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</si>
  <si>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</si>
  <si>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</si>
  <si>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</si>
  <si>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</si>
  <si>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</si>
  <si>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</si>
  <si>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</si>
  <si>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</si>
  <si>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</si>
  <si>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</si>
  <si>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</si>
  <si>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</si>
  <si>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</si>
  <si>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</si>
  <si>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</si>
  <si>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</si>
  <si>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</si>
  <si>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</si>
  <si>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</si>
  <si>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</si>
  <si>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</si>
  <si>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</si>
  <si>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</si>
  <si>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</si>
  <si>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</si>
  <si>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</si>
  <si>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</si>
  <si>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</si>
  <si>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</si>
  <si>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</si>
  <si>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</si>
  <si>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</si>
  <si>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</si>
  <si>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</si>
  <si>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</si>
  <si>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</si>
  <si>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</si>
  <si>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</si>
  <si>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</si>
  <si>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</si>
  <si>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</si>
  <si>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</si>
  <si>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</si>
  <si>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</si>
  <si>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</si>
  <si>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</si>
  <si>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</si>
  <si>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</si>
  <si>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</si>
  <si>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</si>
  <si>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</si>
  <si>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</si>
  <si>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</si>
  <si>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</si>
  <si>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</si>
  <si>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</si>
  <si>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</si>
  <si>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</si>
  <si>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</si>
  <si>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</si>
  <si>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</si>
  <si>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</si>
  <si>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</si>
  <si>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</si>
  <si>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</si>
  <si>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</si>
  <si>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</si>
  <si>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</si>
  <si>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</si>
  <si>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</si>
  <si>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</si>
  <si>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</si>
  <si>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</si>
  <si>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</si>
  <si>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</si>
  <si>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</si>
  <si>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</si>
  <si>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</si>
  <si>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</si>
  <si>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</si>
  <si>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</si>
  <si>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</si>
  <si>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</si>
  <si>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</si>
  <si>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</si>
  <si>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</si>
  <si>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</si>
  <si>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</si>
  <si>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</si>
  <si>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</si>
  <si>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</si>
  <si>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</si>
  <si>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</si>
  <si>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</si>
  <si>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</si>
  <si>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</si>
  <si>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</si>
  <si>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</si>
  <si>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</si>
  <si>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</si>
  <si>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</si>
  <si>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</si>
  <si>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</si>
  <si>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</si>
  <si>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</si>
  <si>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</si>
  <si>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</si>
  <si>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</si>
  <si>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</si>
  <si>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</si>
  <si>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</si>
  <si>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</si>
  <si>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</si>
  <si>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</si>
  <si>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</si>
  <si>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</si>
  <si>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</si>
  <si>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</si>
  <si>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</si>
  <si>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</si>
  <si>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</si>
  <si>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</si>
  <si>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</si>
  <si>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</si>
  <si>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</si>
  <si>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</si>
  <si>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</si>
  <si>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</si>
  <si>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</si>
  <si>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</si>
  <si>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</si>
  <si>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</si>
  <si>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</si>
  <si>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</si>
  <si>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</si>
  <si>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</si>
  <si>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</si>
  <si>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</si>
  <si>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</si>
  <si>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</si>
  <si>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</si>
  <si>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</si>
  <si>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</si>
  <si>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</si>
  <si>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</si>
  <si>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</si>
  <si>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</si>
  <si>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</si>
  <si>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</si>
  <si>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</si>
  <si>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</si>
  <si>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</si>
  <si>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</si>
  <si>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</si>
  <si>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</si>
  <si>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</si>
  <si>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</si>
  <si>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</si>
  <si>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</si>
  <si>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</si>
  <si>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</si>
  <si>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</si>
  <si>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</si>
  <si>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</si>
  <si>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</si>
  <si>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</si>
  <si>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</si>
  <si>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</si>
  <si>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</si>
  <si>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</si>
  <si>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</si>
  <si>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</si>
  <si>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</si>
  <si>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</si>
  <si>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</si>
  <si>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</si>
  <si>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</si>
  <si>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</si>
  <si>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</si>
  <si>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</si>
  <si>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</si>
  <si>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</si>
  <si>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</si>
  <si>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</si>
  <si>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</si>
  <si>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</si>
  <si>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</si>
  <si>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</si>
  <si>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</si>
  <si>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</si>
  <si>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</si>
  <si>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</si>
  <si>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</si>
  <si>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</si>
  <si>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</si>
  <si>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</si>
  <si>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</si>
  <si>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</si>
  <si>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</si>
  <si>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</si>
  <si>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</si>
  <si>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</si>
  <si>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</si>
  <si>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</si>
  <si>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</si>
  <si>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</si>
  <si>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</si>
  <si>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</si>
  <si>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</si>
  <si>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</si>
  <si>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</si>
  <si>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</si>
  <si>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</si>
  <si>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</si>
  <si>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</si>
  <si>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</si>
  <si>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</si>
  <si>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</si>
  <si>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</si>
  <si>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</si>
  <si>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</si>
  <si>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</si>
  <si>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</si>
  <si>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</si>
  <si>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</si>
  <si>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</si>
  <si>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</si>
  <si>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</si>
  <si>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</si>
  <si>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</si>
  <si>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</si>
  <si>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</si>
  <si>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</si>
  <si>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</si>
  <si>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</si>
  <si>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</si>
  <si>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</si>
  <si>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</si>
  <si>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</si>
  <si>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</si>
  <si>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</si>
  <si>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</si>
  <si>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</si>
  <si>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</si>
  <si>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</si>
  <si>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</si>
  <si>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</si>
  <si>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</si>
  <si>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</si>
  <si>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</si>
  <si>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</si>
  <si>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</si>
  <si>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</si>
  <si>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</si>
  <si>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</si>
  <si>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</si>
  <si>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</si>
  <si>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</si>
  <si>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</si>
  <si>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</si>
  <si>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</si>
  <si>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</si>
  <si>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</si>
  <si>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</si>
  <si>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</si>
  <si>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</si>
  <si>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</si>
  <si>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</si>
  <si>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</si>
  <si>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</si>
  <si>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</si>
  <si>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</si>
  <si>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</si>
  <si>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</si>
  <si>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</si>
  <si>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</si>
  <si>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</si>
  <si>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</si>
  <si>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</si>
  <si>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</si>
  <si>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</si>
  <si>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</si>
  <si>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</si>
  <si>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</si>
  <si>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</si>
  <si>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</si>
  <si>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</si>
  <si>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</si>
  <si>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</si>
  <si>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</si>
  <si>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</si>
  <si>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</si>
  <si>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</si>
  <si>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</si>
  <si>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</si>
  <si>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</si>
  <si>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</si>
  <si>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</si>
  <si>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</si>
  <si>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</si>
  <si>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</si>
  <si>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</si>
  <si>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</si>
  <si>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</si>
  <si>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</si>
  <si>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</si>
  <si>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</si>
  <si>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</si>
  <si>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</si>
  <si>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</si>
  <si>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</si>
  <si>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</si>
  <si>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</si>
  <si>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</si>
  <si>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</si>
  <si>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</si>
  <si>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</si>
  <si>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</si>
  <si>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</si>
  <si>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</si>
  <si>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</si>
  <si>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</si>
  <si>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</si>
  <si>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</si>
  <si>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</si>
  <si>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</si>
  <si>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</si>
  <si>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</si>
  <si>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</si>
  <si>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</si>
  <si>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</si>
  <si>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</si>
  <si>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</si>
  <si>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</si>
  <si>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</si>
  <si>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</si>
  <si>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</si>
  <si>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</si>
  <si>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</si>
  <si>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</si>
  <si>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</si>
  <si>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</si>
  <si>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</si>
  <si>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</si>
  <si>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</si>
  <si>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</si>
  <si>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</si>
  <si>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</si>
  <si>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</si>
  <si>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</si>
  <si>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</si>
  <si>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</si>
  <si>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</si>
  <si>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</si>
  <si>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</si>
  <si>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</si>
  <si>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</si>
  <si>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</si>
  <si>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</si>
  <si>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</si>
  <si>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</si>
  <si>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</si>
  <si>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</si>
  <si>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</si>
  <si>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</si>
  <si>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</si>
  <si>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</si>
  <si>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</si>
  <si>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</si>
  <si>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</si>
  <si>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</si>
  <si>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</si>
  <si>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</si>
  <si>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</si>
  <si>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</si>
  <si>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</si>
  <si>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</si>
  <si>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</si>
  <si>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</si>
  <si>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</si>
  <si>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</si>
  <si>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</si>
  <si>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</si>
  <si>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</si>
  <si>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</si>
  <si>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</si>
  <si>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</si>
  <si>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</si>
  <si>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</si>
  <si>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</si>
  <si>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</si>
  <si>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</si>
  <si>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</si>
  <si>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</si>
  <si>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</si>
  <si>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</si>
  <si>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</si>
  <si>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</si>
  <si>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</si>
  <si>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</si>
  <si>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</si>
  <si>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</si>
  <si>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</si>
  <si>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</si>
  <si>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</si>
  <si>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</si>
  <si>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</si>
  <si>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</si>
  <si>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</si>
  <si>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</si>
  <si>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</si>
  <si>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</si>
  <si>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</si>
  <si>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</si>
  <si>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</si>
  <si>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</si>
  <si>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</si>
  <si>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</si>
  <si>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</si>
  <si>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</si>
  <si>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</si>
  <si>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</si>
  <si>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</si>
  <si>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</si>
  <si>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</si>
  <si>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</si>
  <si>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</si>
  <si>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</si>
  <si>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</si>
  <si>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</si>
  <si>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</si>
  <si>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</si>
  <si>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</si>
  <si>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</si>
  <si>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</si>
  <si>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</si>
  <si>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</si>
  <si>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</si>
  <si>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</si>
  <si>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</si>
  <si>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</si>
  <si>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</si>
  <si>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</si>
  <si>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</si>
  <si>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</si>
  <si>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</si>
  <si>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</si>
  <si>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</si>
  <si>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</si>
  <si>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</si>
  <si>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</si>
  <si>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</si>
  <si>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</si>
  <si>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</si>
  <si>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</si>
  <si>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</si>
  <si>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</si>
  <si>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</si>
  <si>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</si>
  <si>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</si>
  <si>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</si>
  <si>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</si>
  <si>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</si>
  <si>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</si>
  <si>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</si>
  <si>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</si>
  <si>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</si>
  <si>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</si>
  <si>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</si>
  <si>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</si>
  <si>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</si>
  <si>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</si>
  <si>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</si>
  <si>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</si>
  <si>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</si>
  <si>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</si>
  <si>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</si>
  <si>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</si>
  <si>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</si>
  <si>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</si>
  <si>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</si>
  <si>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</si>
  <si>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</si>
  <si>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</si>
  <si>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</si>
  <si>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</si>
  <si>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</si>
  <si>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</si>
  <si>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</si>
  <si>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</si>
  <si>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</si>
  <si>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</si>
  <si>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</si>
  <si>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</si>
  <si>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</si>
  <si>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</si>
  <si>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</si>
  <si>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</si>
  <si>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</si>
  <si>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</si>
  <si>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</si>
  <si>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</si>
  <si>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</si>
  <si>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</si>
  <si>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</si>
  <si>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</si>
  <si>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</si>
  <si>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</si>
  <si>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</si>
  <si>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</si>
  <si>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</si>
  <si>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</si>
  <si>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</si>
  <si>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</si>
  <si>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</si>
  <si>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</si>
  <si>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</si>
  <si>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</si>
  <si>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</si>
  <si>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</si>
  <si>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</si>
  <si>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</si>
  <si>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</si>
  <si>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</si>
  <si>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</si>
  <si>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</si>
  <si>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</si>
  <si>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</si>
  <si>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</si>
  <si>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</si>
  <si>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</si>
  <si>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</si>
  <si>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</si>
  <si>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</si>
  <si>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</si>
  <si>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</si>
  <si>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</si>
  <si>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</si>
  <si>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</si>
  <si>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</si>
  <si>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</si>
  <si>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</si>
  <si>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</si>
  <si>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</si>
  <si>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</si>
  <si>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</si>
  <si>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</si>
  <si>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</si>
  <si>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</si>
  <si>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</si>
  <si>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</si>
  <si>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</si>
  <si>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</si>
  <si>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</si>
  <si>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</si>
  <si>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</si>
  <si>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</si>
  <si>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</si>
  <si>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</si>
  <si>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</si>
  <si>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</si>
  <si>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</si>
  <si>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</si>
  <si>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</si>
  <si>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</si>
  <si>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</si>
  <si>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</si>
  <si>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</si>
  <si>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</si>
  <si>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</si>
  <si>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</si>
  <si>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</si>
  <si>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</si>
  <si>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</si>
  <si>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</si>
  <si>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</si>
  <si>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</si>
  <si>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</si>
  <si>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</si>
  <si>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</si>
  <si>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</si>
  <si>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</si>
  <si>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</si>
  <si>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</si>
  <si>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</si>
  <si>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</si>
  <si>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</si>
  <si>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</si>
  <si>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</si>
  <si>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</si>
  <si>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</si>
  <si>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</si>
  <si>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</si>
  <si>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</si>
  <si>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</si>
  <si>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</si>
  <si>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</si>
  <si>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</si>
  <si>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</si>
  <si>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</si>
  <si>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</si>
  <si>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</si>
  <si>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</si>
  <si>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</si>
  <si>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</si>
  <si>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</si>
  <si>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</si>
  <si>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</si>
  <si>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</si>
  <si>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</si>
  <si>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</si>
  <si>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</si>
  <si>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</si>
  <si>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</si>
  <si>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</si>
  <si>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</si>
  <si>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</si>
  <si>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</si>
  <si>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</si>
  <si>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</si>
  <si>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</si>
  <si>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</si>
  <si>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</si>
  <si>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</si>
  <si>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</si>
  <si>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</si>
  <si>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</si>
  <si>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</si>
  <si>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</si>
  <si>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</si>
  <si>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</si>
  <si>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</si>
  <si>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</si>
  <si>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</si>
  <si>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</si>
  <si>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</si>
  <si>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</si>
  <si>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</si>
  <si>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</si>
  <si>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</si>
  <si>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</si>
  <si>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</si>
  <si>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</si>
  <si>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</si>
  <si>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</si>
  <si>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</si>
  <si>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</si>
  <si>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</si>
  <si>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</si>
  <si>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</si>
  <si>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</si>
  <si>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</si>
  <si>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</si>
  <si>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</si>
  <si>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</si>
  <si>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</si>
  <si>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</si>
  <si>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</si>
  <si>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</si>
  <si>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</si>
  <si>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</si>
  <si>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</si>
  <si>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</si>
  <si>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</si>
  <si>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</si>
  <si>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</si>
  <si>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</si>
  <si>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</si>
  <si>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</si>
  <si>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</si>
  <si>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</si>
  <si>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</si>
  <si>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</si>
  <si>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</si>
  <si>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</si>
  <si>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</si>
  <si>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</si>
  <si>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</si>
  <si>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</si>
  <si>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</si>
  <si>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</si>
  <si>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</si>
  <si>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</si>
  <si>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</si>
  <si>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</si>
  <si>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</si>
  <si>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</si>
  <si>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</si>
  <si>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</si>
  <si>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</si>
  <si>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</si>
  <si>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</si>
  <si>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</si>
  <si>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</si>
  <si>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</si>
  <si>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</si>
  <si>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</si>
  <si>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</si>
  <si>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</si>
  <si>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</si>
  <si>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</si>
  <si>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</si>
  <si>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</si>
  <si>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</si>
  <si>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</si>
  <si>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</si>
  <si>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</si>
  <si>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</si>
  <si>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</si>
  <si>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</si>
  <si>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</si>
  <si>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</si>
  <si>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</si>
  <si>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</si>
  <si>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</si>
  <si>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</si>
  <si>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</si>
  <si>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</si>
  <si>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</si>
  <si>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</si>
  <si>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</si>
  <si>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</si>
  <si>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</si>
  <si>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</si>
  <si>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</si>
  <si>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</si>
  <si>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</si>
  <si>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</si>
  <si>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</si>
  <si>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</si>
  <si>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</si>
  <si>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</si>
  <si>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</si>
  <si>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</si>
  <si>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</si>
  <si>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</si>
  <si>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</si>
  <si>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</si>
  <si>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</si>
  <si>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</si>
  <si>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</si>
  <si>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</si>
  <si>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</si>
  <si>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</si>
  <si>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</si>
  <si>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</si>
  <si>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</si>
  <si>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</si>
  <si>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</si>
  <si>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</si>
  <si>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</si>
  <si>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</si>
  <si>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</si>
  <si>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</si>
  <si>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</si>
  <si>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</si>
  <si>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</si>
  <si>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</si>
  <si>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</si>
  <si>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</si>
  <si>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</si>
  <si>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</si>
  <si>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</si>
  <si>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</si>
  <si>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</si>
  <si>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</si>
  <si>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</si>
  <si>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</si>
  <si>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</si>
  <si>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</si>
  <si>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</si>
  <si>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</si>
  <si>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</si>
  <si>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</si>
  <si>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</si>
  <si>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</si>
  <si>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</si>
  <si>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</si>
  <si>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</si>
  <si>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</si>
  <si>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</si>
  <si>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</si>
  <si>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</si>
  <si>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</si>
  <si>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</si>
  <si>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</si>
  <si>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</si>
  <si>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</si>
  <si>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</si>
  <si>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</si>
  <si>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</si>
  <si>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</si>
  <si>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</si>
  <si>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</si>
  <si>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</si>
  <si>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</si>
  <si>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</si>
  <si>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</si>
  <si>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</si>
  <si>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</si>
  <si>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</si>
  <si>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</si>
  <si>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</si>
  <si>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</si>
  <si>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</si>
  <si>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</si>
  <si>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</si>
  <si>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</si>
  <si>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</si>
  <si>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</si>
  <si>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</si>
  <si>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</si>
  <si>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</si>
  <si>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</si>
  <si>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</si>
  <si>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</si>
  <si>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</si>
  <si>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</si>
  <si>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</si>
  <si>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</si>
  <si>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</si>
  <si>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</si>
  <si>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</si>
  <si>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</si>
  <si>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</si>
  <si>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</si>
  <si>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</si>
  <si>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</si>
  <si>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</si>
  <si>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</si>
  <si>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</si>
  <si>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</si>
  <si>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</si>
  <si>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</si>
  <si>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</si>
  <si>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</si>
  <si>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</si>
  <si>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</si>
  <si>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</si>
  <si>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</si>
  <si>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</si>
  <si>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</si>
  <si>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</si>
  <si>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</si>
  <si>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</si>
  <si>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</si>
  <si>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</si>
  <si>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</si>
  <si>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</si>
  <si>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</si>
  <si>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</si>
  <si>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</si>
  <si>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</si>
  <si>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</si>
  <si>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</si>
  <si>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</si>
  <si>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</si>
  <si>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</si>
  <si>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</si>
  <si>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</si>
  <si>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</si>
  <si>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</si>
  <si>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</si>
  <si>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</si>
  <si>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</si>
  <si>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</si>
  <si>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</si>
  <si>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</si>
  <si>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</si>
  <si>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</si>
  <si>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</si>
  <si>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</si>
  <si>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</si>
  <si>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</si>
  <si>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</si>
  <si>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</si>
  <si>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</si>
  <si>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</si>
  <si>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</si>
  <si>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</si>
  <si>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</si>
  <si>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</si>
  <si>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</si>
  <si>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</si>
  <si>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</si>
  <si>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</si>
  <si>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</si>
  <si>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</si>
  <si>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</si>
  <si>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</si>
  <si>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</si>
  <si>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</si>
  <si>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</si>
  <si>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</si>
  <si>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</si>
  <si>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</si>
  <si>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</si>
  <si>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</si>
  <si>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</si>
  <si>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</si>
  <si>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</si>
  <si>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</si>
  <si>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</si>
  <si>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</si>
  <si>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</si>
  <si>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</si>
  <si>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</si>
  <si>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</si>
  <si>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</si>
  <si>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</si>
  <si>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</si>
  <si>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</si>
  <si>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</si>
  <si>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</si>
  <si>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</si>
  <si>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</si>
  <si>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</si>
  <si>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</si>
  <si>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</si>
  <si>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</si>
  <si>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</si>
  <si>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</si>
  <si>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</si>
  <si>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</si>
  <si>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</si>
  <si>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</si>
  <si>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</si>
  <si>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</si>
  <si>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</si>
  <si>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</si>
  <si>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</si>
  <si>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</si>
  <si>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</si>
  <si>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</si>
  <si>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</si>
  <si>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</si>
  <si>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</si>
  <si>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</si>
  <si>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</si>
  <si>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</si>
  <si>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</si>
  <si>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</si>
  <si>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</si>
  <si>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</si>
  <si>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</si>
  <si>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</si>
  <si>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</si>
  <si>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</si>
  <si>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</si>
  <si>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</si>
  <si>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</si>
  <si>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</si>
  <si>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</si>
  <si>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</si>
  <si>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</si>
  <si>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</si>
  <si>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</si>
  <si>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</si>
  <si>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</si>
  <si>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</si>
  <si>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</si>
  <si>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</si>
  <si>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</si>
  <si>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</si>
  <si>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</si>
  <si>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</si>
  <si>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</si>
  <si>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</si>
  <si>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</si>
  <si>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</si>
  <si>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</si>
  <si>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</si>
  <si>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</si>
  <si>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</si>
  <si>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</si>
  <si>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</si>
  <si>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</si>
  <si>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</si>
  <si>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</si>
  <si>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</si>
  <si>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</si>
  <si>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</si>
  <si>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</si>
  <si>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</si>
  <si>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</si>
  <si>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</si>
  <si>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</si>
  <si>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</si>
  <si>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</si>
  <si>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</si>
  <si>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</si>
  <si>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</si>
  <si>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</si>
  <si>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</si>
  <si>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</si>
  <si>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</si>
  <si>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</si>
  <si>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</si>
  <si>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</si>
  <si>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</si>
  <si>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</si>
  <si>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</si>
  <si>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</si>
  <si>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</si>
  <si>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</si>
  <si>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</si>
  <si>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</si>
  <si>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</si>
  <si>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</si>
  <si>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</si>
  <si>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</si>
  <si>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</si>
  <si>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</si>
  <si>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</si>
  <si>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</si>
  <si>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</si>
  <si>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</si>
  <si>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</si>
  <si>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</si>
  <si>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</si>
  <si>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</si>
  <si>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</si>
  <si>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</si>
  <si>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</si>
  <si>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</si>
  <si>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</si>
  <si>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</si>
  <si>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</si>
  <si>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</si>
  <si>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</si>
  <si>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</si>
  <si>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</si>
  <si>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</si>
  <si>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</si>
  <si>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</si>
  <si>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</si>
  <si>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</si>
  <si>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</si>
  <si>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</si>
  <si>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</si>
  <si>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</si>
  <si>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</si>
  <si>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</si>
  <si>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</si>
  <si>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</si>
  <si>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</si>
  <si>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</si>
  <si>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</si>
  <si>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</si>
  <si>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</si>
  <si>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</si>
  <si>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</si>
  <si>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</si>
  <si>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</si>
  <si>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</si>
  <si>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</si>
  <si>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</si>
  <si>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</si>
  <si>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</si>
  <si>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</si>
  <si>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</si>
  <si>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</si>
  <si>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</si>
  <si>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</si>
  <si>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</si>
  <si>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</si>
  <si>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</si>
  <si>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</si>
  <si>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</si>
  <si>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</si>
  <si>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</si>
  <si>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</si>
  <si>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</si>
  <si>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</si>
  <si>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</si>
  <si>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</si>
  <si>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</si>
  <si>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</si>
  <si>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</si>
  <si>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</si>
  <si>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</si>
  <si>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</si>
  <si>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</si>
  <si>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</si>
  <si>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</si>
  <si>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</si>
  <si>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</si>
  <si>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</si>
  <si>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</si>
  <si>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</si>
  <si>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</si>
  <si>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</si>
  <si>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</si>
  <si>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</si>
  <si>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</si>
  <si>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</si>
  <si>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</si>
  <si>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</si>
  <si>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</si>
  <si>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</si>
  <si>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</si>
  <si>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</si>
  <si>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</si>
  <si>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</si>
  <si>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</si>
  <si>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</si>
  <si>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</si>
  <si>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</si>
  <si>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</si>
  <si>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</si>
  <si>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</si>
  <si>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</si>
  <si>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</si>
  <si>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</si>
  <si>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</si>
  <si>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</si>
  <si>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</si>
  <si>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</si>
  <si>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</si>
  <si>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</si>
  <si>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</si>
  <si>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</si>
  <si>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</si>
  <si>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</si>
  <si>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</si>
  <si>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</si>
  <si>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</si>
  <si>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</si>
  <si>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</si>
  <si>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</si>
  <si>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</si>
  <si>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</si>
  <si>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</si>
  <si>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</si>
  <si>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</si>
  <si>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</si>
  <si>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</si>
  <si>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</si>
  <si>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</si>
  <si>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</si>
  <si>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</si>
  <si>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</si>
  <si>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</si>
  <si>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</si>
  <si>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</si>
  <si>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</si>
  <si>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</si>
  <si>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</si>
  <si>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</si>
  <si>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</si>
  <si>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</si>
  <si>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</si>
  <si>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</si>
  <si>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</si>
  <si>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</si>
  <si>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</si>
  <si>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</si>
  <si>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</si>
  <si>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</si>
  <si>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</si>
  <si>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</si>
  <si>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</si>
  <si>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</si>
  <si>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</si>
  <si>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</si>
  <si>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</si>
  <si>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</si>
  <si>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</si>
  <si>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</si>
  <si>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</si>
  <si>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</si>
  <si>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</si>
  <si>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</si>
  <si>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</si>
  <si>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</si>
  <si>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</si>
  <si>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</si>
  <si>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</si>
  <si>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</si>
  <si>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</si>
  <si>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</si>
  <si>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</si>
  <si>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</si>
  <si>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</si>
  <si>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</si>
  <si>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</si>
  <si>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</si>
  <si>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</si>
  <si>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</si>
  <si>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</si>
  <si>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</si>
  <si>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</si>
  <si>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</si>
  <si>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</si>
  <si>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</si>
  <si>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</si>
  <si>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</si>
  <si>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</si>
  <si>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</si>
  <si>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</si>
  <si>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</si>
  <si>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</si>
  <si>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</si>
  <si>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</si>
  <si>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</si>
  <si>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</si>
  <si>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</si>
  <si>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</si>
  <si>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</si>
  <si>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</si>
  <si>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</si>
  <si>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</si>
  <si>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</si>
  <si>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</si>
  <si>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</si>
  <si>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</si>
  <si>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</si>
  <si>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</si>
  <si>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</si>
  <si>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</si>
  <si>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</si>
  <si>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</si>
  <si>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</si>
  <si>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</si>
  <si>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</si>
  <si>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</si>
  <si>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</si>
  <si>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</si>
  <si>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</si>
  <si>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</si>
  <si>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</si>
  <si>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</si>
  <si>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</si>
  <si>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</si>
  <si>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</si>
  <si>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</si>
  <si>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</si>
  <si>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</si>
  <si>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</si>
  <si>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</si>
  <si>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</si>
  <si>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</si>
  <si>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</si>
  <si>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</si>
  <si>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</si>
  <si>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</si>
  <si>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</si>
  <si>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</si>
  <si>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</si>
  <si>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</si>
  <si>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</si>
  <si>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</si>
  <si>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</si>
  <si>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</si>
  <si>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</si>
  <si>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</si>
  <si>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</si>
  <si>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</si>
  <si>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</si>
  <si>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</si>
  <si>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</si>
  <si>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</si>
  <si>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</si>
  <si>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</si>
  <si>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</si>
  <si>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</si>
  <si>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</si>
  <si>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</si>
  <si>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</si>
  <si>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</si>
  <si>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</si>
  <si>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</si>
  <si>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</si>
  <si>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</si>
  <si>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</si>
  <si>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</si>
  <si>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</si>
  <si>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</si>
  <si>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</si>
  <si>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</si>
  <si>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</si>
  <si>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</si>
  <si>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</si>
  <si>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</si>
  <si>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</si>
  <si>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</si>
  <si>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</si>
  <si>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</si>
  <si>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</si>
  <si>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</si>
  <si>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</si>
  <si>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</si>
  <si>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</si>
  <si>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</si>
  <si>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</si>
  <si>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</si>
  <si>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</si>
  <si>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</si>
  <si>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</si>
  <si>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</si>
  <si>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</si>
  <si>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</si>
  <si>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</si>
  <si>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</si>
  <si>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</si>
  <si>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</si>
  <si>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</si>
  <si>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</si>
  <si>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</si>
  <si>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</si>
  <si>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</si>
  <si>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</si>
  <si>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</si>
  <si>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</si>
  <si>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</si>
  <si>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</si>
  <si>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</si>
  <si>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</si>
  <si>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</si>
  <si>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</si>
  <si>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</si>
  <si>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</si>
  <si>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</si>
  <si>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</si>
  <si>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</si>
  <si>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</si>
  <si>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</si>
  <si>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</si>
  <si>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</si>
  <si>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</si>
  <si>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</si>
  <si>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</si>
  <si>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</si>
  <si>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</si>
  <si>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</si>
  <si>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</si>
  <si>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</si>
  <si>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</si>
  <si>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</si>
  <si>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</si>
  <si>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</si>
  <si>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</si>
  <si>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</si>
  <si>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</si>
  <si>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</si>
  <si>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</si>
  <si>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</si>
  <si>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</si>
  <si>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</si>
  <si>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</si>
  <si>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</si>
  <si>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</si>
  <si>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</si>
  <si>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</si>
  <si>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</si>
  <si>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</si>
  <si>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</si>
  <si>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</si>
  <si>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</si>
  <si>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</si>
  <si>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</si>
  <si>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</si>
  <si>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</si>
  <si>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</si>
  <si>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</si>
  <si>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</si>
  <si>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</si>
  <si>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</si>
  <si>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</si>
  <si>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</si>
  <si>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</si>
  <si>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</si>
  <si>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</si>
  <si>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</si>
  <si>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</si>
  <si>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</si>
  <si>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</si>
  <si>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</si>
  <si>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</si>
  <si>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</si>
  <si>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</si>
  <si>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</si>
  <si>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</si>
  <si>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</si>
  <si>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</si>
  <si>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</si>
  <si>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</si>
  <si>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</si>
  <si>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</si>
  <si>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</si>
  <si>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</si>
  <si>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</si>
  <si>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</si>
  <si>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</si>
  <si>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</si>
  <si>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</si>
  <si>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</si>
  <si>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</si>
  <si>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</si>
  <si>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</si>
  <si>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</si>
  <si>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</si>
  <si>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</si>
  <si>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</si>
  <si>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</si>
  <si>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</si>
  <si>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</si>
  <si>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</si>
  <si>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</si>
  <si>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</si>
  <si>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</si>
  <si>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</si>
  <si>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</si>
  <si>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</si>
  <si>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</si>
  <si>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</si>
  <si>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</si>
  <si>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</si>
  <si>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</si>
  <si>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</si>
  <si>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</si>
  <si>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</si>
  <si>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</si>
  <si>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</si>
  <si>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</si>
  <si>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</si>
  <si>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</si>
  <si>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</si>
  <si>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</si>
  <si>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</si>
  <si>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</si>
  <si>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</si>
  <si>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</si>
  <si>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</si>
  <si>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</si>
  <si>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</si>
  <si>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</si>
  <si>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</si>
  <si>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</si>
  <si>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</si>
  <si>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</si>
  <si>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</si>
  <si>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</si>
  <si>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</si>
  <si>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</si>
  <si>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</si>
  <si>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</si>
  <si>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</si>
  <si>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</si>
  <si>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</si>
  <si>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</si>
  <si>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</si>
  <si>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</si>
  <si>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</si>
  <si>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</si>
  <si>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</si>
  <si>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</si>
  <si>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</si>
  <si>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</si>
  <si>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</si>
  <si>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</si>
  <si>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</si>
  <si>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</si>
  <si>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</si>
  <si>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</si>
  <si>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</si>
  <si>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</si>
  <si>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</si>
  <si>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</si>
  <si>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</si>
  <si>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</si>
  <si>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</si>
  <si>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</si>
  <si>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</si>
  <si>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</si>
  <si>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</si>
  <si>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</si>
  <si>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</si>
  <si>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</si>
  <si>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</si>
  <si>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</si>
  <si>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</si>
  <si>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</si>
  <si>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</si>
  <si>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</si>
  <si>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</si>
  <si>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</si>
  <si>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</si>
  <si>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</si>
  <si>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</si>
  <si>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</si>
  <si>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</si>
  <si>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</si>
  <si>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</si>
  <si>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</si>
  <si>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</si>
  <si>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</si>
  <si>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</si>
  <si>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</si>
  <si>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</si>
  <si>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</si>
  <si>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</si>
  <si>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</si>
  <si>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</si>
  <si>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</si>
  <si>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</si>
  <si>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</si>
  <si>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</si>
  <si>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</si>
  <si>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</si>
  <si>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</si>
  <si>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</si>
  <si>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</si>
  <si>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</si>
  <si>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</si>
  <si>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</si>
  <si>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</si>
  <si>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</si>
  <si>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</si>
  <si>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</si>
  <si>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</si>
  <si>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</si>
  <si>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</si>
  <si>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</si>
  <si>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</si>
  <si>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</si>
  <si>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</si>
  <si>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</si>
  <si>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</si>
  <si>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</si>
  <si>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</si>
  <si>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</si>
  <si>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</si>
  <si>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</si>
  <si>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</si>
  <si>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</si>
  <si>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</si>
  <si>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</si>
  <si>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</si>
  <si>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</si>
  <si>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</si>
  <si>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</si>
  <si>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</si>
  <si>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</si>
  <si>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</si>
  <si>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</si>
  <si>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</si>
  <si>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</si>
  <si>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</si>
  <si>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</si>
  <si>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</si>
  <si>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</si>
  <si>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</si>
  <si>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</si>
  <si>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</si>
  <si>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</si>
  <si>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</si>
  <si>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</si>
  <si>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</si>
  <si>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</si>
  <si>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</si>
  <si>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</si>
  <si>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</si>
  <si>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</si>
  <si>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</si>
  <si>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</si>
  <si>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</si>
  <si>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</si>
  <si>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</si>
  <si>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</si>
  <si>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</si>
  <si>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</si>
  <si>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</si>
  <si>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</si>
  <si>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</si>
  <si>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</si>
  <si>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</si>
  <si>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</si>
  <si>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</si>
  <si>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</si>
  <si>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</si>
  <si>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</si>
  <si>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</si>
  <si>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</si>
  <si>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</si>
  <si>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</si>
  <si>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</si>
  <si>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</si>
  <si>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</si>
  <si>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</si>
  <si>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</si>
  <si>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</si>
  <si>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</si>
  <si>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</si>
  <si>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</si>
  <si>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</si>
  <si>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</si>
  <si>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</si>
  <si>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</si>
  <si>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</si>
  <si>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</si>
  <si>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</si>
  <si>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</si>
  <si>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</si>
  <si>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</si>
  <si>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</si>
  <si>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</si>
  <si>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</si>
  <si>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</si>
  <si>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</si>
  <si>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</si>
  <si>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</si>
  <si>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</si>
  <si>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</si>
  <si>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</si>
  <si>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</si>
  <si>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</si>
  <si>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</si>
  <si>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</si>
  <si>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</si>
  <si>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</si>
  <si>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</si>
  <si>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</si>
  <si>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</si>
  <si>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</si>
  <si>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</si>
  <si>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</si>
  <si>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</si>
  <si>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</si>
  <si>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</si>
  <si>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</si>
  <si>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</si>
  <si>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</si>
  <si>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</si>
  <si>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</si>
  <si>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</si>
  <si>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</si>
  <si>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</si>
  <si>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</si>
  <si>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</si>
  <si>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</si>
  <si>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</si>
  <si>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</si>
  <si>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</si>
  <si>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</si>
  <si>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</si>
  <si>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</si>
  <si>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</si>
  <si>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</si>
  <si>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</si>
  <si>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</si>
  <si>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</si>
  <si>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</si>
  <si>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</si>
  <si>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</si>
  <si>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</si>
  <si>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</si>
  <si>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</si>
  <si>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</si>
  <si>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</si>
  <si>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</si>
  <si>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</si>
  <si>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</si>
  <si>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</si>
  <si>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</si>
  <si>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</si>
  <si>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</si>
  <si>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</si>
  <si>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</si>
  <si>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</si>
  <si>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</si>
  <si>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</si>
  <si>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</si>
  <si>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</si>
  <si>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</si>
  <si>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</si>
  <si>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</si>
  <si>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</si>
  <si>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</si>
  <si>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</si>
  <si>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</si>
  <si>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</si>
  <si>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</si>
  <si>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</si>
  <si>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</si>
  <si>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</si>
  <si>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</si>
  <si>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</si>
  <si>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</si>
  <si>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</si>
  <si>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</si>
  <si>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</si>
  <si>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</si>
  <si>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</si>
  <si>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</si>
  <si>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</si>
  <si>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</si>
  <si>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</si>
  <si>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</si>
  <si>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</si>
  <si>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</si>
  <si>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</si>
  <si>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</si>
  <si>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</si>
  <si>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</si>
  <si>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</si>
  <si>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</si>
  <si>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</si>
  <si>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</si>
  <si>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</si>
  <si>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</si>
  <si>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</si>
  <si>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</si>
  <si>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</si>
  <si>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</si>
  <si>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</si>
  <si>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</si>
  <si>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</si>
  <si>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</si>
  <si>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</si>
  <si>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</si>
  <si>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</si>
  <si>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</si>
  <si>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</si>
  <si>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</si>
  <si>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</si>
  <si>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</si>
  <si>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</si>
  <si>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</si>
  <si>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</si>
  <si>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</si>
  <si>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</si>
  <si>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</si>
  <si>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</si>
  <si>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</si>
  <si>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</si>
  <si>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</si>
  <si>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</si>
  <si>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</si>
  <si>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</si>
  <si>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</si>
  <si>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</si>
  <si>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</si>
  <si>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</si>
  <si>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</si>
  <si>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</si>
  <si>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</si>
  <si>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</si>
  <si>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</si>
  <si>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</si>
  <si>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</si>
  <si>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</si>
  <si>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</si>
  <si>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</si>
  <si>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</si>
  <si>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</si>
  <si>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</si>
  <si>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</si>
  <si>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</si>
  <si>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</si>
  <si>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</si>
  <si>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</si>
  <si>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</si>
  <si>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</si>
  <si>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</si>
  <si>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</si>
  <si>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</si>
  <si>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</si>
  <si>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</si>
  <si>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</si>
  <si>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</si>
  <si>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</si>
  <si>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</si>
  <si>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</si>
  <si>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</si>
  <si>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</si>
  <si>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</si>
  <si>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</si>
  <si>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</si>
  <si>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</si>
  <si>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</si>
  <si>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</si>
  <si>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</si>
  <si>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</si>
  <si>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</si>
  <si>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</si>
  <si>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</si>
  <si>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</si>
  <si>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</si>
  <si>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</si>
  <si>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</si>
  <si>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</si>
  <si>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</si>
  <si>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</si>
  <si>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</si>
  <si>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</si>
  <si>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</si>
  <si>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</si>
  <si>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</si>
  <si>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</si>
  <si>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</si>
  <si>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</si>
  <si>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</si>
  <si>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</si>
  <si>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</si>
  <si>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</si>
  <si>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</si>
  <si>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</si>
  <si>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</si>
  <si>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</si>
  <si>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</si>
  <si>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</si>
  <si>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</si>
  <si>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</si>
  <si>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</si>
  <si>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</si>
  <si>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</si>
  <si>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</si>
  <si>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</si>
  <si>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</si>
  <si>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</si>
  <si>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</si>
  <si>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</si>
  <si>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</si>
  <si>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</si>
  <si>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</si>
  <si>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</si>
  <si>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</si>
  <si>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</si>
  <si>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</si>
  <si>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</si>
  <si>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</si>
  <si>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</si>
  <si>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</si>
  <si>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</si>
  <si>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</si>
  <si>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</si>
  <si>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</si>
  <si>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</si>
  <si>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</si>
  <si>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</si>
  <si>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</si>
  <si>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</si>
  <si>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</si>
  <si>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</si>
  <si>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</si>
  <si>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</si>
  <si>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</si>
  <si>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</si>
  <si>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</si>
  <si>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</si>
  <si>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</si>
  <si>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</si>
  <si>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</si>
  <si>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</si>
  <si>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</si>
  <si>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</si>
  <si>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</si>
  <si>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</si>
  <si>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</si>
  <si>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</si>
  <si>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</si>
  <si>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</si>
  <si>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</si>
  <si>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</si>
  <si>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</si>
  <si>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</si>
  <si>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</si>
  <si>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</si>
  <si>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</si>
  <si>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</si>
  <si>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</si>
  <si>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</si>
  <si>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</si>
  <si>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</si>
  <si>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</si>
  <si>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</si>
  <si>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</si>
  <si>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</si>
  <si>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</si>
  <si>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</si>
  <si>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</si>
  <si>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</si>
  <si>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</si>
  <si>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</si>
  <si>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</si>
  <si>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</si>
  <si>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</si>
  <si>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</si>
  <si>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</si>
  <si>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</si>
  <si>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</si>
  <si>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</si>
  <si>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</si>
  <si>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</si>
  <si>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</si>
  <si>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</si>
  <si>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</si>
  <si>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</si>
  <si>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</si>
  <si>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</si>
  <si>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</si>
  <si>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</si>
  <si>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</si>
  <si>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</si>
  <si>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</si>
  <si>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</si>
  <si>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</si>
  <si>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</si>
  <si>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</si>
  <si>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</si>
  <si>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</si>
  <si>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</si>
  <si>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</si>
  <si>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</si>
  <si>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</si>
  <si>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</si>
  <si>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</si>
  <si>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</si>
  <si>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</si>
  <si>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</si>
  <si>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</si>
  <si>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</si>
  <si>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</si>
  <si>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</si>
  <si>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</si>
  <si>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</si>
  <si>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</si>
  <si>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</si>
  <si>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</si>
  <si>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</si>
  <si>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</si>
  <si>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</si>
  <si>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</si>
  <si>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</si>
  <si>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</si>
  <si>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</si>
  <si>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</si>
  <si>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</si>
  <si>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</si>
  <si>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</si>
  <si>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</si>
  <si>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</si>
  <si>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</si>
  <si>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</si>
  <si>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</si>
  <si>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</si>
  <si>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</si>
  <si>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</si>
  <si>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</si>
  <si>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</si>
  <si>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</si>
  <si>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</si>
  <si>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</si>
  <si>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</si>
  <si>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</si>
  <si>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</si>
  <si>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</si>
  <si>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</si>
  <si>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</si>
  <si>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</si>
  <si>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</si>
  <si>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</si>
  <si>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</si>
  <si>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</si>
  <si>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</si>
  <si>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</si>
  <si>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</si>
  <si>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</si>
  <si>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</si>
  <si>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</si>
  <si>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</si>
  <si>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</si>
  <si>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</si>
  <si>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</si>
  <si>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</si>
  <si>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</si>
  <si>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</si>
  <si>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</si>
  <si>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</si>
  <si>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</si>
  <si>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</si>
  <si>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</si>
  <si>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</si>
  <si>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</si>
  <si>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</si>
  <si>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</si>
  <si>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</si>
  <si>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</si>
  <si>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</si>
  <si>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</si>
  <si>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</si>
  <si>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</si>
  <si>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</si>
  <si>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</si>
  <si>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</si>
  <si>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</si>
  <si>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</si>
  <si>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</si>
  <si>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</si>
  <si>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</si>
  <si>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</si>
  <si>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</si>
  <si>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</si>
  <si>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</si>
  <si>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</si>
  <si>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</si>
  <si>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</si>
  <si>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</si>
  <si>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</si>
  <si>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</si>
  <si>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</si>
  <si>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</si>
  <si>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</si>
  <si>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</si>
  <si>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</si>
  <si>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</si>
  <si>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</si>
  <si>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</si>
  <si>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</si>
  <si>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</si>
  <si>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</si>
  <si>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</si>
  <si>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</si>
  <si>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</si>
  <si>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</si>
  <si>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</si>
  <si>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</si>
  <si>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</si>
  <si>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</si>
  <si>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</si>
  <si>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</si>
  <si>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</si>
  <si>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</si>
  <si>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</si>
  <si>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</si>
  <si>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</si>
  <si>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</si>
  <si>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</si>
  <si>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</si>
  <si>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</si>
  <si>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</si>
  <si>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</si>
  <si>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</si>
  <si>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</si>
  <si>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</si>
  <si>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</si>
  <si>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</si>
  <si>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</si>
  <si>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</si>
  <si>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</si>
  <si>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</si>
  <si>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</si>
  <si>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</si>
  <si>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</si>
  <si>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</si>
  <si>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</si>
  <si>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</si>
  <si>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</si>
  <si>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</si>
  <si>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</si>
  <si>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</si>
  <si>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</si>
  <si>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</si>
  <si>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</si>
  <si>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</si>
  <si>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</si>
  <si>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</si>
  <si>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</si>
  <si>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</si>
  <si>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</si>
  <si>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</si>
  <si>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</si>
  <si>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</si>
  <si>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</si>
  <si>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</si>
  <si>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</si>
  <si>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</si>
  <si>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</si>
  <si>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</si>
  <si>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</si>
  <si>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</si>
  <si>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</si>
  <si>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</si>
  <si>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</si>
  <si>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</si>
  <si>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</si>
  <si>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</si>
  <si>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</si>
  <si>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</si>
  <si>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</si>
  <si>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</si>
  <si>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</si>
  <si>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</si>
  <si>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</si>
  <si>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</si>
  <si>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</si>
  <si>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</si>
  <si>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</si>
  <si>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</si>
  <si>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</si>
  <si>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</si>
  <si>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</si>
  <si>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</si>
  <si>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</si>
  <si>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</si>
  <si>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</si>
  <si>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</si>
  <si>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</si>
  <si>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</si>
  <si>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</si>
  <si>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</si>
  <si>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</si>
  <si>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</si>
  <si>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</si>
  <si>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</si>
  <si>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</si>
  <si>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</si>
  <si>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</si>
  <si>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</si>
  <si>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</si>
  <si>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</si>
  <si>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</si>
  <si>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</si>
  <si>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</si>
  <si>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</si>
  <si>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</si>
  <si>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</si>
  <si>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</si>
  <si>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</si>
  <si>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</si>
  <si>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</si>
  <si>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</si>
  <si>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</si>
  <si>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</si>
  <si>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</si>
  <si>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</si>
  <si>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</si>
  <si>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</si>
  <si>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</si>
  <si>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</si>
  <si>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</si>
  <si>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</si>
  <si>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</si>
  <si>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</si>
  <si>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</si>
  <si>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</si>
  <si>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</si>
  <si>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</si>
  <si>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</si>
  <si>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</si>
  <si>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</si>
  <si>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</si>
  <si>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</si>
  <si>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</si>
  <si>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</si>
  <si>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</si>
  <si>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</si>
  <si>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</si>
  <si>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</si>
  <si>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</si>
  <si>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</si>
  <si>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</si>
  <si>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</si>
  <si>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</si>
  <si>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</si>
  <si>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</si>
  <si>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</si>
  <si>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</si>
  <si>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</si>
  <si>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</si>
  <si>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</si>
  <si>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</si>
  <si>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</si>
  <si>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</si>
  <si>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</si>
  <si>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</si>
  <si>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</si>
  <si>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</si>
  <si>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</si>
  <si>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</si>
  <si>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</si>
  <si>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</si>
  <si>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</si>
  <si>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</si>
  <si>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</si>
  <si>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</si>
  <si>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</si>
  <si>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</si>
  <si>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</si>
  <si>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</si>
  <si>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</si>
  <si>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</si>
  <si>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</si>
  <si>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</si>
  <si>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</si>
  <si>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</si>
  <si>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</si>
  <si>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</si>
  <si>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</si>
  <si>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</si>
  <si>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</si>
  <si>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</si>
  <si>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</si>
  <si>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</si>
  <si>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</si>
  <si>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</si>
  <si>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</si>
  <si>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</si>
  <si>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</si>
  <si>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</si>
  <si>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</si>
  <si>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</si>
  <si>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</si>
  <si>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</si>
  <si>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</si>
  <si>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</si>
  <si>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</si>
  <si>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</si>
  <si>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</si>
  <si>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</si>
  <si>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</si>
  <si>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</si>
  <si>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</si>
  <si>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</si>
  <si>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</si>
  <si>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</si>
  <si>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</si>
  <si>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</si>
  <si>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</si>
  <si>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</si>
  <si>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</si>
  <si>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</si>
  <si>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</si>
  <si>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</si>
  <si>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</si>
  <si>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</si>
  <si>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</si>
  <si>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</si>
  <si>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</si>
  <si>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</si>
  <si>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</si>
  <si>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</si>
  <si>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</si>
  <si>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</si>
  <si>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</si>
  <si>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</si>
  <si>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</si>
  <si>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</si>
  <si>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</si>
  <si>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</si>
  <si>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</si>
  <si>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</si>
  <si>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</si>
  <si>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</si>
  <si>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</si>
  <si>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</si>
  <si>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</si>
  <si>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</si>
  <si>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</si>
  <si>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</si>
  <si>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</si>
  <si>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</si>
  <si>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</si>
  <si>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</si>
  <si>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</si>
  <si>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</si>
  <si>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</si>
  <si>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</si>
  <si>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</si>
  <si>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</si>
  <si>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</si>
  <si>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</si>
  <si>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</si>
  <si>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</si>
  <si>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</si>
  <si>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</si>
  <si>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</si>
  <si>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</si>
  <si>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</si>
  <si>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</si>
  <si>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</si>
  <si>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</si>
  <si>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</si>
  <si>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</si>
  <si>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</si>
  <si>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</si>
  <si>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</si>
  <si>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</si>
  <si>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</si>
  <si>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</si>
  <si>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</si>
  <si>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</si>
  <si>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</si>
  <si>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</si>
  <si>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</si>
  <si>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</si>
  <si>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</si>
  <si>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</si>
  <si>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</si>
  <si>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</si>
  <si>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</si>
  <si>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</si>
  <si>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</si>
  <si>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</si>
  <si>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</si>
  <si>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</si>
  <si>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</si>
  <si>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</si>
  <si>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</si>
  <si>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</si>
  <si>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</si>
  <si>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</si>
  <si>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</si>
  <si>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</si>
  <si>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</si>
  <si>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</si>
  <si>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</si>
  <si>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</si>
  <si>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</si>
  <si>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</si>
  <si>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</si>
  <si>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</si>
  <si>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</si>
  <si>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</si>
  <si>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</si>
  <si>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</si>
  <si>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</si>
  <si>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</si>
  <si>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</si>
  <si>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</si>
  <si>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</si>
  <si>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</si>
  <si>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</si>
  <si>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</si>
  <si>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</si>
  <si>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</si>
  <si>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</si>
  <si>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</si>
  <si>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</si>
  <si>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</si>
  <si>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</si>
  <si>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</si>
  <si>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</si>
  <si>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</si>
  <si>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</si>
  <si>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</si>
  <si>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</si>
  <si>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</si>
  <si>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</si>
  <si>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</si>
  <si>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</si>
  <si>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</si>
  <si>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</si>
  <si>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</si>
  <si>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</si>
  <si>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</si>
  <si>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</si>
  <si>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</si>
  <si>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</si>
  <si>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</si>
  <si>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</si>
  <si>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</si>
  <si>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</si>
  <si>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</si>
  <si>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</si>
  <si>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</si>
  <si>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</si>
  <si>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</si>
  <si>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</si>
  <si>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</si>
  <si>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</si>
  <si>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</si>
  <si>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</si>
  <si>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</si>
  <si>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</si>
  <si>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</si>
  <si>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</si>
  <si>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</si>
  <si>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</si>
  <si>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</si>
  <si>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</si>
  <si>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</si>
  <si>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</si>
  <si>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</si>
  <si>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</si>
  <si>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</si>
  <si>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</si>
  <si>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</si>
  <si>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</si>
  <si>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</si>
  <si>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</si>
  <si>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</si>
  <si>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</si>
  <si>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</si>
  <si>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</si>
  <si>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</si>
  <si>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</si>
  <si>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</si>
  <si>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</si>
  <si>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</si>
  <si>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</si>
  <si>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</si>
  <si>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</si>
  <si>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</si>
  <si>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</si>
  <si>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</si>
  <si>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</si>
  <si>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</si>
  <si>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</si>
  <si>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</si>
  <si>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</si>
  <si>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</si>
  <si>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</si>
  <si>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</si>
  <si>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</si>
  <si>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</si>
  <si>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</si>
  <si>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</si>
  <si>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</si>
  <si>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</si>
  <si>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</si>
  <si>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</si>
  <si>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</si>
  <si>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</si>
  <si>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</si>
  <si>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</si>
  <si>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</si>
  <si>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</si>
  <si>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</si>
  <si>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</si>
  <si>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</si>
  <si>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</si>
  <si>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</si>
  <si>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</si>
  <si>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</si>
  <si>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</si>
  <si>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</si>
  <si>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</si>
  <si>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</si>
  <si>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</si>
  <si>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</si>
  <si>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</si>
  <si>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</si>
  <si>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</si>
  <si>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</si>
  <si>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</si>
  <si>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</si>
  <si>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</si>
  <si>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</si>
  <si>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</si>
  <si>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</si>
  <si>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</si>
  <si>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</si>
  <si>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</si>
  <si>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</si>
  <si>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</si>
  <si>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</si>
  <si>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</si>
  <si>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</si>
  <si>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</si>
  <si>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</si>
  <si>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</si>
  <si>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</si>
  <si>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</si>
  <si>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</si>
  <si>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</si>
  <si>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</si>
  <si>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</si>
  <si>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</si>
  <si>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</si>
  <si>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</si>
  <si>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</si>
  <si>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</si>
  <si>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</si>
  <si>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</si>
  <si>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</si>
  <si>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</si>
  <si>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</si>
  <si>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</si>
  <si>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</si>
  <si>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</si>
  <si>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</si>
  <si>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</si>
  <si>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</si>
  <si>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</si>
  <si>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</si>
  <si>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</si>
  <si>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</si>
  <si>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</si>
  <si>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</si>
  <si>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</si>
  <si>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</si>
  <si>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</si>
  <si>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</si>
  <si>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</si>
  <si>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</si>
  <si>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</si>
  <si>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</si>
  <si>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</si>
  <si>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</si>
  <si>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</si>
  <si>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</si>
  <si>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</si>
  <si>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</si>
  <si>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</si>
  <si>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</si>
  <si>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</si>
  <si>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</si>
  <si>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</si>
  <si>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</si>
  <si>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</si>
  <si>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</si>
  <si>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</si>
  <si>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</si>
  <si>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</si>
  <si>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</si>
  <si>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</si>
  <si>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</si>
  <si>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</si>
  <si>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</si>
  <si>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</si>
  <si>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</si>
  <si>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</si>
  <si>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</si>
  <si>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</si>
  <si>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</si>
  <si>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</si>
  <si>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</si>
  <si>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</si>
  <si>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</si>
  <si>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</si>
  <si>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</si>
  <si>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</si>
  <si>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</si>
  <si>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</si>
  <si>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</si>
  <si>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</si>
  <si>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</si>
  <si>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</si>
  <si>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</si>
  <si>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</si>
  <si>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</si>
  <si>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</si>
  <si>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</si>
  <si>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</si>
  <si>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</si>
  <si>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</si>
  <si>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</si>
  <si>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</si>
  <si>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</si>
  <si>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</si>
  <si>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</si>
  <si>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</si>
  <si>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</si>
  <si>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</si>
  <si>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</si>
  <si>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</si>
  <si>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</si>
  <si>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</si>
  <si>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</si>
  <si>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</si>
  <si>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</si>
  <si>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</si>
  <si>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</si>
  <si>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</si>
  <si>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</si>
  <si>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</si>
  <si>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</si>
  <si>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</si>
  <si>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</si>
  <si>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</si>
  <si>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</si>
  <si>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</si>
  <si>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</si>
  <si>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</si>
  <si>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</si>
  <si>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</si>
  <si>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</si>
  <si>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</si>
  <si>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</si>
  <si>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</si>
  <si>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</si>
  <si>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</si>
  <si>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</si>
  <si>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</si>
  <si>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</si>
  <si>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</si>
  <si>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</si>
  <si>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</si>
  <si>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</si>
  <si>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</si>
  <si>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</si>
  <si>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</si>
  <si>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</si>
  <si>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</si>
  <si>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</si>
  <si>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</si>
  <si>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</si>
  <si>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</si>
  <si>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</si>
  <si>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</si>
  <si>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</si>
  <si>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</si>
  <si>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</si>
  <si>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</si>
  <si>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</si>
  <si>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</si>
  <si>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</si>
  <si>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</si>
  <si>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</si>
  <si>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</si>
  <si>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</si>
  <si>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</si>
  <si>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</si>
  <si>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</si>
  <si>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</si>
  <si>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</si>
  <si>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</si>
  <si>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</si>
  <si>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</si>
  <si>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</si>
  <si>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</si>
  <si>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</si>
  <si>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</si>
  <si>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</si>
  <si>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</si>
  <si>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</si>
  <si>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</si>
  <si>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</si>
  <si>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</si>
  <si>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</si>
  <si>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</si>
  <si>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</si>
  <si>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</si>
  <si>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</si>
  <si>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</si>
  <si>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</si>
  <si>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</si>
  <si>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</si>
  <si>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</si>
  <si>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</si>
  <si>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</si>
  <si>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</si>
  <si>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</si>
  <si>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</si>
  <si>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</si>
  <si>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</si>
  <si>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</si>
  <si>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</si>
  <si>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</si>
  <si>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</si>
  <si>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</si>
  <si>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</si>
  <si>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</si>
  <si>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</si>
  <si>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</si>
  <si>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</si>
  <si>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</si>
  <si>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</si>
  <si>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</si>
  <si>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</si>
  <si>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</si>
  <si>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</si>
  <si>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</si>
  <si>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</si>
  <si>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</si>
  <si>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</si>
  <si>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</si>
  <si>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</si>
  <si>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</si>
  <si>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</si>
  <si>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</si>
  <si>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</si>
  <si>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</si>
  <si>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</si>
  <si>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</si>
  <si>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</si>
  <si>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</si>
  <si>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</si>
  <si>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</si>
  <si>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</si>
  <si>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</si>
  <si>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</si>
  <si>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</si>
  <si>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</si>
  <si>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</si>
  <si>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</si>
  <si>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</si>
  <si>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</si>
  <si>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</si>
  <si>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</si>
  <si>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</si>
  <si>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</si>
  <si>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</si>
  <si>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</si>
  <si>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</si>
  <si>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</si>
  <si>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</si>
  <si>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</si>
  <si>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</si>
  <si>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</si>
  <si>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</si>
  <si>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</si>
  <si>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</si>
  <si>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</si>
  <si>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</si>
  <si>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</si>
  <si>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</si>
  <si>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</si>
  <si>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</si>
  <si>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</si>
  <si>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</si>
  <si>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</si>
  <si>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</si>
  <si>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</si>
  <si>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</si>
  <si>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</si>
  <si>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</si>
  <si>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</si>
  <si>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</si>
  <si>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</si>
  <si>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</si>
  <si>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</si>
  <si>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</si>
  <si>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</si>
  <si>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</si>
  <si>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</si>
  <si>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</si>
  <si>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</si>
  <si>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</si>
  <si>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</si>
  <si>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</si>
  <si>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</si>
  <si>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</si>
  <si>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</si>
  <si>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</si>
  <si>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</si>
  <si>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</si>
  <si>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</si>
  <si>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</si>
  <si>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</si>
  <si>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</si>
  <si>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</si>
  <si>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</si>
  <si>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</si>
  <si>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</si>
  <si>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</si>
  <si>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</si>
  <si>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</si>
  <si>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</si>
  <si>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</si>
  <si>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</si>
  <si>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</si>
  <si>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</si>
  <si>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</si>
  <si>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</si>
  <si>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</si>
  <si>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</si>
  <si>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</si>
  <si>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</si>
  <si>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</si>
  <si>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</si>
  <si>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</si>
  <si>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</si>
  <si>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</si>
  <si>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</si>
  <si>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</si>
  <si>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</si>
  <si>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</si>
  <si>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</si>
  <si>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</si>
  <si>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</si>
  <si>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</si>
  <si>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</si>
  <si>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</si>
  <si>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</si>
  <si>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</si>
  <si>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</si>
  <si>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</si>
  <si>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</si>
  <si>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</si>
  <si>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</si>
  <si>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</si>
  <si>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</si>
  <si>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</si>
  <si>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</si>
  <si>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</si>
  <si>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</si>
  <si>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</si>
  <si>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</si>
  <si>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</si>
  <si>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</si>
  <si>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</si>
  <si>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</si>
  <si>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</si>
  <si>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</si>
  <si>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</si>
  <si>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</si>
  <si>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</si>
  <si>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</si>
  <si>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</si>
  <si>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</si>
  <si>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</si>
  <si>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</si>
  <si>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</si>
  <si>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</si>
  <si>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</si>
  <si>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</si>
  <si>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</si>
  <si>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</si>
  <si>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</si>
  <si>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</si>
  <si>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</si>
  <si>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</si>
  <si>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</si>
  <si>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</si>
  <si>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</si>
  <si>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</si>
  <si>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</si>
  <si>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</si>
  <si>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</si>
  <si>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</si>
  <si>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</si>
  <si>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</si>
  <si>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</si>
  <si>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</si>
  <si>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</si>
  <si>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</si>
  <si>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</si>
  <si>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</si>
  <si>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</si>
  <si>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</si>
  <si>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</si>
  <si>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</si>
  <si>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</si>
  <si>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</si>
  <si>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</si>
  <si>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</si>
  <si>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</si>
  <si>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</si>
  <si>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</si>
  <si>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</si>
  <si>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</si>
  <si>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</si>
  <si>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</si>
  <si>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</si>
  <si>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</si>
  <si>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</si>
  <si>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</si>
  <si>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</si>
  <si>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</si>
  <si>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</si>
  <si>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</si>
  <si>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</si>
  <si>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</si>
  <si>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</si>
  <si>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</si>
  <si>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</si>
  <si>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</si>
  <si>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</si>
  <si>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</si>
  <si>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</si>
  <si>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</si>
  <si>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</si>
  <si>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</si>
  <si>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</si>
  <si>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</si>
  <si>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</si>
  <si>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</si>
  <si>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</si>
  <si>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</si>
  <si>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</si>
  <si>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</si>
  <si>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</si>
  <si>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</si>
  <si>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</si>
  <si>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</si>
  <si>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</si>
  <si>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</si>
  <si>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</si>
  <si>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</si>
  <si>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</si>
  <si>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</si>
  <si>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</si>
  <si>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</si>
  <si>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</si>
  <si>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</si>
  <si>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</si>
  <si>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</si>
  <si>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</si>
  <si>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</si>
  <si>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</si>
  <si>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</si>
  <si>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</si>
  <si>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</si>
  <si>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</si>
  <si>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</si>
  <si>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</si>
  <si>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</si>
  <si>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</si>
  <si>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</si>
  <si>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</si>
  <si>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</si>
  <si>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</si>
  <si>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</si>
  <si>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</si>
  <si>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</si>
  <si>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</si>
  <si>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</si>
  <si>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</si>
  <si>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</si>
  <si>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</si>
  <si>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</si>
  <si>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</si>
  <si>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</si>
  <si>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</si>
  <si>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</si>
  <si>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</si>
  <si>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</si>
  <si>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</si>
  <si>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</si>
  <si>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</si>
  <si>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</si>
  <si>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</si>
  <si>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</si>
  <si>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</si>
  <si>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</si>
  <si>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</si>
  <si>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</si>
  <si>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</si>
  <si>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</si>
  <si>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</si>
  <si>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</si>
  <si>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</si>
  <si>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</si>
  <si>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</si>
  <si>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</si>
  <si>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</si>
  <si>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</si>
  <si>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</si>
  <si>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</si>
  <si>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</si>
  <si>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</si>
  <si>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</si>
  <si>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</si>
  <si>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</si>
  <si>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</si>
  <si>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</si>
  <si>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</si>
  <si>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</si>
  <si>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</si>
  <si>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</si>
  <si>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</si>
  <si>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</si>
  <si>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</si>
  <si>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</si>
  <si>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</si>
  <si>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</si>
  <si>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</si>
  <si>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</si>
  <si>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</si>
  <si>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</si>
  <si>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</si>
  <si>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</si>
  <si>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</si>
  <si>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</si>
  <si>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</si>
  <si>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</si>
  <si>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</si>
  <si>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</si>
  <si>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</si>
  <si>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</si>
  <si>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</si>
  <si>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</si>
  <si>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</si>
  <si>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</si>
  <si>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</si>
  <si>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</si>
  <si>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</si>
  <si>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</si>
  <si>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</si>
  <si>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</si>
  <si>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</si>
  <si>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</si>
  <si>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</si>
  <si>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</si>
  <si>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</si>
  <si>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</si>
  <si>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</si>
  <si>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</si>
  <si>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</si>
  <si>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</si>
  <si>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</si>
  <si>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</si>
  <si>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</si>
  <si>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</si>
  <si>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</si>
  <si>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</si>
  <si>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</si>
  <si>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</si>
  <si>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</si>
  <si>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</si>
  <si>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</si>
  <si>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</si>
  <si>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</si>
  <si>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</si>
  <si>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</si>
  <si>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</si>
  <si>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</si>
  <si>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</si>
  <si>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</si>
  <si>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</si>
  <si>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</si>
  <si>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</si>
  <si>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</si>
  <si>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</si>
  <si>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</si>
  <si>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</si>
  <si>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</si>
  <si>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</si>
  <si>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</si>
  <si>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</si>
  <si>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</si>
  <si>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</si>
  <si>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</si>
  <si>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</si>
  <si>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</si>
  <si>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</si>
  <si>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</si>
  <si>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</si>
  <si>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</si>
  <si>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</si>
  <si>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</si>
  <si>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</si>
  <si>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</si>
  <si>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</si>
  <si>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</si>
  <si>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</si>
  <si>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</si>
  <si>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</si>
  <si>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</si>
  <si>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</si>
  <si>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</si>
  <si>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</si>
  <si>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</si>
  <si>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</si>
  <si>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</si>
  <si>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</si>
  <si>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</si>
  <si>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</si>
  <si>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</si>
  <si>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</si>
  <si>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</si>
  <si>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</si>
  <si>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</si>
  <si>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</si>
  <si>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</si>
  <si>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</si>
  <si>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</si>
  <si>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</si>
  <si>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</si>
  <si>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</si>
  <si>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</si>
  <si>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</si>
  <si>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</si>
  <si>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</si>
  <si>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</si>
  <si>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</si>
  <si>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</si>
  <si>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</si>
  <si>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</si>
  <si>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</si>
  <si>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</si>
  <si>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</si>
  <si>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</si>
  <si>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</si>
  <si>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</si>
  <si>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</si>
  <si>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</si>
  <si>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</si>
  <si>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</si>
  <si>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</si>
  <si>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</si>
  <si>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</si>
  <si>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</si>
  <si>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</si>
  <si>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</si>
  <si>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</si>
  <si>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</si>
  <si>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</si>
  <si>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</si>
  <si>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</si>
  <si>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</si>
  <si>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</si>
  <si>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</si>
  <si>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</si>
  <si>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</si>
  <si>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</si>
  <si>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</si>
  <si>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</si>
  <si>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</si>
  <si>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</si>
  <si>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</si>
  <si>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</si>
  <si>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</si>
  <si>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</si>
  <si>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</si>
  <si>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</si>
  <si>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</si>
  <si>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</si>
  <si>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</si>
  <si>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</si>
  <si>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</si>
  <si>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</si>
  <si>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</si>
  <si>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</si>
  <si>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</si>
  <si>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</si>
  <si>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</si>
  <si>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</si>
  <si>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</si>
  <si>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</si>
  <si>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</si>
  <si>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</si>
  <si>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</si>
  <si>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</si>
  <si>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</si>
  <si>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</si>
  <si>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</si>
  <si>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</si>
  <si>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</si>
  <si>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</si>
  <si>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</si>
  <si>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</si>
  <si>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</si>
  <si>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</si>
  <si>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</si>
  <si>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</si>
  <si>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</si>
  <si>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</si>
  <si>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</si>
  <si>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</si>
  <si>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</si>
  <si>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</si>
  <si>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</si>
  <si>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</si>
  <si>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</si>
  <si>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</si>
  <si>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</si>
  <si>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</si>
  <si>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</si>
  <si>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</si>
  <si>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</si>
  <si>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</si>
  <si>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</si>
  <si>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</si>
  <si>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</si>
  <si>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</si>
  <si>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</si>
  <si>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</si>
  <si>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</si>
  <si>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</si>
  <si>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</si>
  <si>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</si>
  <si>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</si>
  <si>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</si>
  <si>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</si>
  <si>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</si>
  <si>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</si>
  <si>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</si>
  <si>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</si>
  <si>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</si>
  <si>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</si>
  <si>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</si>
  <si>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</si>
  <si>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</si>
  <si>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</si>
  <si>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</si>
  <si>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</si>
  <si>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</si>
  <si>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</si>
  <si>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</si>
  <si>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</si>
  <si>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</si>
  <si>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</si>
  <si>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</si>
  <si>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</si>
  <si>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</si>
  <si>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</si>
  <si>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</si>
  <si>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</si>
  <si>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</si>
  <si>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</si>
  <si>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</si>
  <si>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</si>
  <si>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</si>
  <si>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</si>
  <si>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</si>
  <si>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</si>
  <si>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</si>
  <si>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</si>
  <si>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</si>
  <si>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</si>
  <si>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</si>
  <si>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</si>
  <si>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</si>
  <si>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</si>
  <si>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</si>
  <si>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</si>
  <si>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</si>
  <si>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</si>
  <si>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</si>
  <si>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</si>
  <si>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</si>
  <si>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</si>
  <si>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</si>
  <si>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</si>
  <si>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</si>
  <si>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</si>
  <si>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</si>
  <si>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</si>
  <si>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</si>
  <si>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</si>
  <si>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</si>
  <si>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</si>
  <si>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</si>
  <si>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</si>
  <si>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</si>
  <si>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</si>
  <si>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</si>
  <si>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</si>
  <si>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</si>
  <si>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</si>
  <si>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</si>
  <si>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</si>
  <si>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</si>
  <si>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</si>
  <si>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</si>
  <si>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</si>
  <si>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</si>
  <si>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</si>
  <si>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</si>
  <si>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</si>
  <si>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</si>
  <si>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</si>
  <si>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</si>
  <si>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</si>
  <si>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</si>
  <si>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</si>
  <si>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</si>
  <si>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</si>
  <si>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</si>
  <si>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</si>
  <si>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</si>
  <si>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</si>
  <si>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</si>
  <si>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</si>
  <si>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</si>
  <si>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</si>
  <si>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</si>
  <si>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</si>
  <si>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</si>
  <si>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</si>
  <si>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</si>
  <si>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</si>
  <si>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</si>
  <si>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</si>
  <si>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</si>
  <si>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</si>
  <si>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</si>
  <si>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</si>
  <si>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</si>
  <si>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</si>
  <si>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</si>
  <si>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</si>
  <si>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</si>
  <si>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</si>
  <si>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</si>
  <si>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</si>
  <si>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</si>
  <si>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</si>
  <si>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</si>
  <si>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</si>
  <si>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</si>
  <si>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</si>
  <si>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</si>
  <si>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</si>
  <si>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</si>
  <si>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</si>
  <si>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</si>
  <si>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</si>
  <si>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</si>
  <si>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</si>
  <si>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</si>
  <si>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</si>
  <si>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</si>
  <si>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</si>
  <si>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</si>
  <si>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</si>
  <si>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</si>
  <si>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</si>
  <si>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</si>
  <si>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</si>
  <si>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</si>
  <si>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</si>
  <si>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</si>
  <si>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</si>
  <si>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</si>
  <si>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</si>
  <si>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</si>
  <si>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</si>
  <si>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</si>
  <si>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</si>
  <si>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</si>
  <si>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</si>
  <si>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</si>
  <si>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</si>
  <si>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</si>
  <si>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</si>
  <si>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</si>
  <si>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</si>
  <si>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</si>
  <si>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</si>
  <si>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</si>
  <si>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</si>
  <si>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</si>
  <si>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</si>
  <si>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</si>
  <si>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</si>
  <si>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</si>
  <si>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</si>
  <si>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</si>
  <si>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</si>
  <si>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</si>
  <si>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</si>
  <si>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</si>
  <si>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</si>
  <si>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</si>
  <si>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</si>
  <si>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</si>
  <si>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</si>
  <si>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</si>
  <si>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</si>
  <si>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</si>
  <si>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</si>
  <si>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</si>
  <si>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</si>
  <si>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</si>
  <si>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</si>
  <si>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</si>
  <si>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</si>
  <si>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</si>
  <si>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</si>
  <si>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</si>
  <si>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</si>
  <si>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</si>
  <si>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</si>
  <si>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</si>
  <si>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</si>
  <si>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</si>
  <si>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</si>
  <si>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</si>
  <si>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</si>
  <si>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</si>
  <si>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</si>
  <si>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</si>
  <si>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</si>
  <si>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</si>
  <si>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</si>
  <si>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</si>
  <si>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</si>
  <si>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</si>
  <si>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</si>
  <si>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</si>
  <si>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</si>
  <si>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</si>
  <si>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</si>
  <si>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</si>
  <si>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</si>
  <si>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</si>
  <si>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</si>
  <si>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</si>
  <si>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</si>
  <si>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</si>
  <si>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</si>
  <si>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</si>
  <si>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</si>
  <si>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</si>
  <si>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</si>
  <si>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</si>
  <si>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</si>
  <si>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</si>
  <si>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</si>
  <si>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</si>
  <si>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</si>
  <si>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</si>
  <si>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</si>
  <si>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</si>
  <si>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</si>
  <si>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</si>
  <si>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</si>
  <si>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</si>
  <si>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</si>
  <si>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</si>
  <si>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</si>
  <si>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</si>
  <si>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</si>
  <si>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</si>
  <si>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</si>
  <si>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</si>
  <si>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</si>
  <si>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</si>
  <si>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</si>
  <si>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</si>
  <si>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</si>
  <si>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</si>
  <si>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</si>
  <si>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</si>
  <si>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</si>
  <si>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</si>
  <si>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</si>
  <si>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</si>
  <si>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</si>
  <si>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</si>
  <si>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</si>
  <si>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</si>
  <si>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</si>
  <si>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</si>
  <si>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</si>
  <si>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</si>
  <si>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</si>
  <si>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</si>
  <si>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</si>
  <si>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</si>
  <si>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</si>
  <si>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</si>
  <si>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</si>
  <si>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</si>
  <si>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</si>
  <si>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</si>
  <si>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</si>
  <si>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</si>
  <si>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</si>
  <si>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</si>
  <si>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</si>
  <si>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</si>
  <si>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</si>
  <si>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</si>
  <si>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</si>
  <si>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</si>
  <si>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</si>
  <si>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</si>
  <si>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</si>
  <si>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</si>
  <si>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</si>
  <si>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</si>
  <si>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</si>
  <si>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</si>
  <si>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</si>
  <si>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</si>
  <si>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</si>
  <si>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</si>
  <si>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</si>
  <si>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</si>
  <si>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</si>
  <si>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</si>
  <si>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</si>
  <si>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</si>
  <si>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</si>
  <si>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</si>
  <si>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</si>
  <si>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</si>
  <si>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</si>
  <si>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</si>
  <si>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</si>
  <si>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</si>
  <si>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</si>
  <si>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</si>
  <si>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</si>
  <si>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</si>
  <si>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</si>
  <si>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</si>
  <si>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</si>
  <si>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</si>
  <si>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</si>
  <si>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</si>
  <si>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</si>
  <si>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</si>
  <si>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</si>
  <si>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</si>
  <si>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</si>
  <si>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</si>
  <si>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</si>
  <si>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</si>
  <si>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</si>
  <si>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</si>
  <si>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</si>
  <si>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</si>
  <si>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</si>
  <si>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</si>
  <si>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</si>
  <si>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</si>
  <si>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</si>
  <si>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</si>
  <si>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</si>
  <si>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</si>
  <si>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</si>
  <si>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</si>
  <si>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</si>
  <si>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</si>
  <si>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</si>
  <si>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</si>
  <si>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</si>
  <si>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</si>
  <si>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</si>
  <si>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</si>
  <si>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</si>
  <si>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</si>
  <si>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</si>
  <si>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</si>
  <si>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</si>
  <si>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</si>
  <si>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</si>
  <si>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</si>
  <si>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</si>
  <si>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</si>
  <si>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</si>
  <si>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</si>
  <si>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</si>
  <si>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</si>
  <si>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</si>
  <si>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</si>
  <si>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</si>
  <si>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</si>
  <si>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</si>
  <si>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</si>
  <si>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</si>
  <si>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</si>
  <si>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</si>
  <si>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</si>
  <si>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</si>
  <si>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</si>
  <si>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</si>
  <si>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</si>
  <si>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</si>
  <si>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</si>
  <si>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</si>
  <si>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</si>
  <si>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</si>
  <si>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</si>
  <si>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</si>
  <si>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</si>
  <si>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</si>
  <si>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</si>
  <si>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</si>
  <si>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</si>
  <si>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</si>
  <si>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</si>
  <si>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</si>
  <si>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</si>
  <si>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</si>
  <si>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</si>
  <si>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</si>
  <si>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</si>
  <si>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</si>
  <si>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</si>
  <si>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</si>
  <si>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</si>
  <si>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</si>
  <si>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</si>
  <si>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</si>
  <si>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</si>
  <si>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</si>
  <si>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</si>
  <si>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</si>
  <si>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</si>
  <si>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</si>
  <si>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</si>
  <si>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</si>
  <si>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</si>
  <si>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</si>
  <si>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</si>
  <si>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</si>
  <si>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</si>
  <si>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</si>
  <si>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</si>
  <si>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</si>
  <si>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</si>
  <si>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</si>
  <si>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</si>
  <si>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</si>
  <si>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</si>
  <si>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</si>
  <si>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</si>
  <si>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</si>
  <si>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</si>
  <si>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</si>
  <si>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</si>
  <si>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</si>
  <si>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</si>
  <si>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</si>
  <si>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</si>
  <si>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</si>
  <si>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</si>
  <si>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</si>
  <si>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</si>
  <si>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</si>
  <si>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</si>
  <si>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</si>
  <si>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</si>
  <si>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</si>
  <si>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</si>
  <si>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</si>
  <si>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</si>
  <si>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</si>
  <si>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</si>
  <si>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</si>
  <si>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</si>
  <si>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</si>
  <si>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</si>
  <si>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</si>
  <si>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</si>
  <si>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</si>
  <si>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</si>
  <si>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</si>
  <si>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</si>
  <si>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</si>
  <si>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</si>
  <si>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</si>
  <si>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</si>
  <si>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</si>
  <si>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</si>
  <si>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</si>
  <si>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</si>
  <si>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</si>
  <si>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</si>
  <si>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</si>
  <si>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</si>
  <si>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</si>
  <si>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</si>
  <si>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</si>
  <si>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</si>
  <si>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</si>
  <si>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</si>
  <si>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</si>
  <si>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</si>
  <si>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</si>
  <si>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</si>
  <si>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</si>
  <si>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</si>
  <si>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</si>
  <si>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</si>
  <si>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</si>
  <si>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</si>
  <si>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</si>
  <si>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</si>
  <si>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</si>
  <si>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</si>
  <si>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</si>
  <si>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</si>
  <si>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</si>
  <si>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</si>
  <si>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</si>
  <si>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</si>
  <si>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</si>
  <si>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</si>
  <si>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</si>
  <si>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</si>
  <si>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</si>
  <si>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</si>
  <si>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</si>
  <si>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</si>
  <si>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</si>
  <si>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</si>
  <si>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</si>
  <si>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</si>
  <si>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</si>
  <si>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</si>
  <si>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</si>
  <si>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</si>
  <si>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</si>
  <si>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</si>
  <si>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</si>
  <si>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</si>
  <si>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</si>
  <si>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</si>
  <si>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</si>
  <si>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</si>
  <si>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</si>
  <si>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</si>
  <si>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</si>
  <si>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</si>
  <si>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</si>
  <si>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</si>
  <si>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</si>
  <si>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</si>
  <si>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</si>
  <si>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</si>
  <si>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</si>
  <si>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</si>
  <si>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</si>
  <si>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</si>
  <si>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</si>
  <si>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</si>
  <si>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</si>
  <si>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</si>
  <si>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</si>
  <si>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</si>
  <si>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</si>
  <si>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</si>
  <si>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</si>
  <si>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</si>
  <si>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</si>
  <si>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</si>
  <si>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</si>
  <si>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</si>
  <si>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</si>
  <si>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</si>
  <si>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</si>
  <si>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</si>
  <si>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</si>
  <si>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</si>
  <si>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</si>
  <si>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</si>
  <si>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</si>
  <si>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</si>
  <si>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</si>
  <si>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</si>
  <si>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</si>
  <si>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</si>
  <si>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</si>
  <si>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</si>
  <si>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</si>
  <si>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</si>
  <si>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</si>
  <si>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</si>
  <si>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</si>
  <si>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</si>
  <si>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</si>
  <si>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</si>
  <si>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</si>
  <si>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</si>
  <si>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</si>
  <si>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</si>
  <si>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</si>
  <si>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</si>
  <si>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</si>
  <si>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</si>
  <si>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</si>
  <si>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</si>
  <si>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</si>
  <si>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</si>
  <si>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</si>
  <si>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</si>
  <si>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</si>
  <si>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</si>
  <si>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</si>
  <si>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</si>
  <si>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</si>
  <si>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</si>
  <si>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</si>
  <si>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</si>
  <si>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</si>
  <si>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</si>
  <si>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</si>
  <si>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</si>
  <si>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</si>
  <si>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</si>
  <si>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</si>
  <si>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</si>
  <si>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</si>
  <si>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</si>
  <si>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</si>
  <si>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</si>
  <si>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</si>
  <si>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</si>
  <si>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</si>
  <si>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</si>
  <si>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</si>
  <si>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</si>
  <si>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</si>
  <si>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</si>
  <si>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</si>
  <si>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</si>
  <si>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</si>
  <si>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</si>
  <si>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</si>
  <si>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</si>
  <si>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</si>
  <si>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</si>
  <si>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</si>
  <si>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</si>
  <si>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</si>
  <si>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</si>
  <si>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</si>
  <si>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</si>
  <si>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</si>
  <si>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</si>
  <si>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</si>
  <si>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</si>
  <si>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</si>
  <si>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</si>
  <si>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</si>
  <si>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</si>
  <si>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</si>
  <si>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</si>
  <si>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</si>
  <si>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</si>
  <si>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</si>
  <si>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</si>
  <si>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</si>
  <si>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</si>
  <si>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</si>
  <si>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</si>
  <si>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</si>
  <si>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</si>
  <si>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</si>
  <si>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</si>
  <si>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</si>
  <si>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</si>
  <si>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</si>
  <si>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</si>
  <si>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</si>
  <si>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</si>
  <si>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</si>
  <si>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</si>
  <si>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</si>
  <si>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</si>
  <si>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</si>
  <si>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</si>
  <si>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</si>
  <si>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</si>
  <si>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</si>
  <si>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</si>
  <si>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</si>
  <si>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</si>
  <si>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</si>
  <si>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</si>
  <si>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</si>
  <si>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</si>
  <si>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</si>
  <si>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</si>
  <si>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</si>
  <si>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</si>
  <si>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</si>
  <si>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</si>
  <si>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</si>
  <si>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</si>
  <si>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</si>
  <si>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</si>
  <si>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</si>
  <si>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</si>
  <si>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</si>
  <si>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</si>
  <si>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</si>
  <si>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</si>
  <si>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</si>
  <si>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</si>
  <si>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</si>
  <si>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</si>
  <si>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</si>
  <si>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</si>
  <si>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</si>
  <si>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</si>
  <si>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</si>
  <si>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</si>
  <si>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</si>
  <si>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</si>
  <si>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</si>
  <si>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</si>
  <si>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</si>
  <si>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</si>
  <si>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</si>
  <si>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</si>
  <si>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</si>
  <si>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</si>
  <si>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</si>
  <si>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</si>
  <si>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</si>
  <si>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</si>
  <si>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</si>
  <si>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</si>
  <si>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</si>
  <si>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</si>
  <si>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</si>
  <si>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</si>
  <si>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</si>
  <si>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</si>
  <si>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</si>
  <si>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</si>
  <si>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</si>
  <si>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</si>
  <si>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</si>
  <si>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</si>
  <si>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</si>
  <si>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</si>
  <si>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</si>
  <si>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</si>
  <si>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</si>
  <si>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</si>
  <si>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</si>
  <si>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</si>
  <si>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</si>
  <si>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</si>
  <si>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</si>
  <si>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</si>
  <si>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</si>
  <si>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</si>
  <si>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</si>
  <si>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</si>
  <si>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</si>
  <si>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</si>
  <si>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</si>
  <si>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</si>
  <si>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</si>
  <si>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</si>
  <si>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</si>
  <si>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</si>
  <si>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</si>
  <si>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</si>
  <si>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</si>
  <si>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</si>
  <si>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</si>
  <si>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</si>
  <si>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</si>
  <si>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</si>
  <si>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</si>
  <si>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</si>
  <si>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</si>
  <si>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</si>
  <si>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</si>
  <si>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</si>
  <si>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</si>
  <si>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</si>
  <si>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</si>
  <si>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</si>
  <si>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</si>
  <si>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</si>
  <si>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</si>
  <si>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</si>
  <si>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</si>
  <si>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</si>
  <si>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</si>
  <si>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</si>
  <si>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</si>
  <si>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</si>
  <si>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</si>
  <si>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</si>
  <si>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</si>
  <si>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</si>
  <si>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</si>
  <si>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</si>
  <si>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</si>
  <si>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</si>
  <si>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</si>
  <si>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</si>
  <si>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</si>
  <si>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</si>
  <si>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</si>
  <si>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</si>
  <si>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</si>
  <si>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</si>
  <si>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</si>
  <si>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</si>
  <si>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</si>
  <si>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</si>
  <si>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</si>
  <si>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</si>
  <si>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</si>
  <si>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</si>
  <si>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</si>
  <si>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</si>
  <si>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</si>
  <si>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</si>
  <si>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</si>
  <si>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</si>
  <si>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</si>
  <si>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</si>
  <si>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</si>
  <si>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</si>
  <si>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</si>
  <si>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</si>
  <si>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</si>
  <si>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</si>
  <si>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</si>
  <si>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</si>
  <si>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</si>
  <si>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</si>
  <si>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</si>
  <si>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</si>
  <si>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</si>
  <si>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</si>
  <si>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</si>
  <si>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</si>
  <si>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</si>
  <si>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</si>
  <si>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</si>
  <si>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</si>
  <si>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</si>
  <si>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</si>
  <si>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</si>
  <si>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</si>
  <si>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</si>
  <si>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</si>
  <si>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</si>
  <si>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</si>
  <si>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</si>
  <si>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</si>
  <si>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</si>
  <si>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</si>
  <si>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</si>
  <si>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</si>
  <si>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</si>
  <si>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</si>
  <si>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</si>
  <si>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</si>
  <si>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</si>
  <si>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</si>
  <si>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</si>
  <si>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</si>
  <si>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</si>
  <si>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</si>
  <si>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</si>
  <si>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</si>
  <si>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</si>
  <si>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</si>
  <si>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</si>
  <si>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</si>
  <si>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</si>
  <si>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</si>
  <si>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</si>
  <si>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</si>
  <si>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</si>
  <si>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</si>
  <si>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</si>
  <si>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</si>
  <si>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</si>
  <si>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</si>
  <si>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</si>
  <si>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</si>
  <si>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</si>
  <si>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</si>
  <si>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</si>
  <si>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</si>
  <si>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</si>
  <si>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</si>
  <si>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</si>
  <si>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</si>
  <si>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</si>
  <si>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</si>
  <si>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</si>
  <si>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</si>
  <si>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</si>
  <si>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</si>
  <si>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</si>
  <si>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</si>
  <si>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</si>
  <si>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</si>
  <si>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</si>
  <si>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</si>
  <si>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</si>
  <si>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</si>
  <si>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</si>
  <si>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</si>
  <si>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</si>
  <si>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</si>
  <si>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</si>
  <si>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</si>
  <si>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</si>
  <si>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</si>
  <si>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</si>
  <si>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</si>
  <si>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</si>
  <si>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</si>
  <si>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</si>
  <si>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</si>
  <si>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</si>
  <si>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</si>
  <si>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</si>
  <si>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</si>
  <si>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</si>
  <si>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</si>
  <si>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</si>
  <si>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</si>
  <si>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</si>
  <si>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</si>
  <si>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</si>
  <si>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</si>
  <si>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</si>
  <si>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</si>
  <si>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</si>
  <si>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</si>
  <si>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</si>
  <si>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</si>
  <si>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</si>
  <si>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</si>
  <si>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</si>
  <si>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</si>
  <si>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</si>
  <si>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</si>
  <si>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</si>
  <si>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</si>
  <si>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</si>
  <si>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</si>
  <si>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</si>
  <si>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</si>
  <si>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</si>
  <si>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</si>
  <si>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</si>
  <si>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</si>
  <si>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</si>
  <si>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</si>
  <si>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</si>
  <si>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</si>
  <si>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</si>
  <si>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</si>
  <si>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</si>
  <si>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</si>
  <si>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</si>
  <si>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</si>
  <si>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</si>
  <si>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</si>
  <si>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</si>
  <si>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</si>
  <si>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</si>
  <si>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</si>
  <si>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</si>
  <si>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</si>
  <si>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</si>
  <si>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</si>
  <si>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</si>
  <si>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</si>
  <si>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</si>
  <si>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</si>
  <si>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</si>
  <si>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</si>
  <si>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</si>
  <si>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</si>
  <si>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</si>
  <si>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</si>
  <si>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</si>
  <si>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</si>
  <si>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</si>
  <si>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</si>
  <si>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</si>
  <si>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</si>
  <si>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</si>
  <si>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</si>
  <si>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</si>
  <si>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</si>
  <si>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</si>
  <si>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</si>
  <si>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</si>
  <si>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</si>
  <si>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</si>
  <si>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</si>
  <si>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</si>
  <si>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</si>
  <si>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</si>
  <si>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</si>
  <si>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</si>
  <si>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</si>
  <si>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</si>
  <si>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</si>
  <si>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</si>
  <si>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</si>
  <si>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</si>
  <si>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</si>
  <si>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</si>
  <si>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</si>
  <si>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</si>
  <si>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</si>
  <si>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</si>
  <si>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</si>
  <si>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</si>
  <si>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</si>
  <si>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</si>
  <si>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</si>
  <si>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</si>
  <si>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</si>
  <si>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</si>
  <si>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</si>
  <si>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</si>
  <si>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</si>
  <si>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</si>
  <si>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</si>
  <si>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</si>
  <si>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</si>
  <si>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</si>
  <si>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</si>
  <si>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</si>
  <si>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</si>
  <si>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</si>
  <si>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</si>
  <si>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</si>
  <si>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</si>
  <si>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</si>
  <si>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</si>
  <si>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</si>
  <si>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</si>
  <si>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</si>
  <si>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</si>
  <si>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</si>
  <si>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</si>
  <si>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</si>
  <si>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</si>
  <si>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</si>
  <si>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</si>
  <si>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</si>
  <si>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</si>
  <si>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</si>
  <si>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</si>
  <si>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</si>
  <si>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</si>
  <si>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</si>
  <si>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</si>
  <si>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</si>
  <si>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</si>
  <si>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</si>
  <si>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</si>
  <si>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</si>
  <si>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</si>
  <si>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</si>
  <si>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</si>
  <si>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</si>
  <si>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</si>
  <si>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</si>
  <si>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</si>
  <si>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</si>
  <si>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</si>
  <si>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</si>
  <si>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</si>
  <si>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</si>
  <si>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</si>
  <si>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</si>
  <si>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</si>
  <si>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</si>
  <si>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</si>
  <si>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</si>
  <si>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</si>
  <si>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</si>
  <si>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</si>
  <si>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</si>
  <si>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</si>
  <si>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</si>
  <si>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</si>
  <si>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</si>
  <si>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</si>
  <si>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</si>
  <si>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</si>
  <si>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</si>
  <si>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</si>
  <si>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</si>
  <si>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</si>
  <si>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</si>
  <si>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</si>
  <si>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</si>
  <si>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</si>
  <si>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</si>
  <si>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</si>
  <si>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</si>
  <si>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</si>
  <si>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</si>
  <si>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</si>
  <si>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</si>
  <si>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</si>
  <si>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</si>
  <si>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</si>
  <si>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</si>
  <si>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</si>
  <si>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</si>
  <si>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</si>
  <si>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</si>
  <si>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</si>
  <si>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</si>
  <si>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</si>
  <si>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</si>
  <si>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</si>
  <si>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</si>
  <si>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</si>
  <si>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</si>
  <si>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</si>
  <si>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</si>
  <si>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</si>
  <si>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</si>
  <si>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</si>
  <si>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</si>
  <si>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</si>
  <si>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</si>
  <si>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</si>
  <si>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</si>
  <si>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</si>
  <si>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</si>
  <si>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</si>
  <si>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</si>
  <si>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</si>
  <si>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</si>
  <si>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</si>
  <si>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</si>
  <si>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</si>
  <si>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</si>
  <si>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</si>
  <si>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</si>
  <si>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</si>
  <si>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</si>
  <si>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</si>
  <si>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</si>
  <si>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</si>
  <si>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</si>
  <si>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</si>
  <si>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</si>
  <si>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</si>
  <si>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</si>
  <si>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</si>
  <si>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</si>
  <si>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</si>
  <si>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</si>
  <si>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</si>
  <si>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</si>
  <si>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</si>
  <si>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</si>
  <si>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</si>
  <si>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</si>
  <si>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</si>
  <si>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</si>
  <si>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</si>
  <si>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</si>
  <si>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</si>
  <si>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</si>
  <si>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</si>
  <si>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</si>
  <si>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</si>
  <si>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</si>
  <si>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</si>
  <si>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</si>
  <si>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</si>
  <si>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</si>
  <si>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</si>
  <si>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</si>
  <si>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</si>
  <si>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</si>
  <si>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</si>
  <si>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</si>
  <si>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</si>
  <si>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</si>
  <si>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</si>
  <si>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</si>
  <si>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</si>
  <si>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</si>
  <si>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</si>
  <si>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</si>
  <si>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</si>
  <si>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</si>
  <si>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</si>
  <si>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</si>
  <si>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</si>
  <si>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</si>
  <si>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</si>
  <si>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</si>
  <si>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</si>
  <si>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</si>
  <si>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</si>
  <si>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</si>
  <si>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</si>
  <si>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</si>
  <si>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</si>
  <si>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</si>
  <si>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</si>
  <si>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</si>
  <si>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</si>
  <si>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</si>
  <si>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</si>
  <si>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</si>
  <si>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</si>
  <si>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</si>
  <si>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</si>
  <si>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</si>
  <si>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</si>
  <si>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</si>
  <si>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</si>
  <si>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</si>
  <si>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</si>
  <si>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</si>
  <si>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</si>
  <si>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</si>
  <si>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</si>
  <si>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</si>
  <si>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</si>
  <si>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</si>
  <si>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</si>
  <si>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</si>
  <si>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</si>
  <si>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</si>
  <si>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</si>
  <si>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</si>
  <si>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</si>
  <si>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</si>
  <si>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</si>
  <si>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</si>
  <si>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</si>
  <si>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</si>
  <si>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</si>
  <si>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</si>
  <si>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</si>
  <si>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</si>
  <si>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</si>
  <si>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</si>
  <si>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</si>
  <si>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</si>
  <si>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</si>
  <si>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</si>
  <si>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</si>
  <si>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</si>
  <si>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</si>
  <si>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</si>
  <si>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</si>
  <si>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</si>
  <si>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</si>
  <si>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</si>
  <si>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</si>
  <si>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</si>
  <si>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</si>
  <si>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</si>
  <si>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</si>
  <si>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</si>
  <si>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</si>
  <si>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</si>
  <si>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</si>
  <si>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</si>
  <si>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</si>
  <si>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</si>
  <si>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</si>
  <si>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</si>
  <si>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</si>
  <si>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</si>
  <si>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</si>
  <si>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</si>
  <si>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</si>
  <si>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</si>
  <si>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</si>
  <si>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</si>
  <si>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</si>
  <si>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</si>
  <si>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</si>
  <si>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</si>
  <si>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</si>
  <si>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</si>
  <si>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</si>
  <si>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</si>
  <si>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</si>
  <si>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</si>
  <si>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</si>
  <si>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</si>
  <si>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</si>
  <si>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</si>
  <si>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</si>
  <si>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</si>
  <si>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</si>
  <si>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</si>
  <si>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</si>
  <si>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</si>
  <si>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</si>
  <si>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</si>
  <si>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</si>
  <si>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</si>
  <si>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</si>
  <si>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</si>
  <si>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</si>
  <si>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</si>
  <si>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</si>
  <si>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</si>
  <si>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</si>
  <si>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</si>
  <si>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</si>
  <si>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</si>
  <si>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</si>
  <si>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</si>
  <si>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</si>
  <si>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</si>
  <si>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</si>
  <si>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</si>
  <si>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</si>
  <si>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</si>
  <si>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</si>
  <si>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</si>
  <si>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</si>
  <si>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</si>
  <si>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</si>
  <si>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</si>
  <si>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</si>
  <si>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</si>
  <si>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</si>
  <si>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</si>
  <si>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</si>
  <si>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</si>
  <si>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</si>
  <si>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</si>
  <si>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</si>
  <si>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</si>
  <si>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</si>
  <si>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</si>
  <si>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</si>
  <si>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</si>
  <si>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</si>
  <si>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</si>
  <si>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</si>
  <si>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</si>
  <si>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</si>
  <si>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</si>
  <si>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</si>
  <si>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</si>
  <si>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</si>
  <si>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</si>
  <si>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</si>
  <si>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</si>
  <si>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</si>
  <si>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</si>
  <si>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</si>
  <si>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</si>
  <si>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</si>
  <si>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</si>
  <si>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</si>
  <si>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</si>
  <si>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</si>
  <si>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</si>
  <si>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</si>
  <si>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</si>
  <si>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</si>
  <si>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</si>
  <si>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</si>
  <si>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</si>
  <si>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</si>
  <si>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</si>
  <si>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</si>
  <si>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</si>
  <si>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</si>
  <si>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</si>
  <si>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</si>
  <si>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</si>
  <si>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</si>
  <si>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</si>
  <si>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</si>
  <si>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</si>
  <si>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</si>
  <si>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</si>
  <si>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</si>
  <si>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</si>
  <si>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</si>
  <si>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</si>
  <si>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</si>
  <si>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</si>
  <si>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</si>
  <si>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</si>
  <si>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</si>
  <si>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</si>
  <si>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</si>
  <si>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</si>
  <si>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</si>
  <si>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</si>
  <si>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</si>
  <si>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</si>
  <si>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</si>
  <si>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</si>
  <si>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</si>
  <si>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</si>
  <si>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</si>
  <si>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</si>
  <si>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</si>
  <si>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</si>
  <si>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</si>
  <si>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</si>
  <si>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</si>
  <si>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</si>
  <si>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</si>
  <si>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</si>
  <si>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</si>
  <si>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</si>
  <si>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</si>
  <si>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</si>
  <si>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</si>
  <si>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</si>
  <si>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</si>
  <si>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</si>
  <si>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</si>
  <si>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</si>
  <si>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</si>
  <si>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</si>
  <si>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</si>
  <si>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</si>
  <si>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</si>
  <si>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</si>
  <si>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</si>
  <si>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</si>
  <si>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</si>
  <si>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</si>
  <si>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</si>
  <si>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</si>
  <si>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</si>
  <si>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</si>
  <si>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</si>
  <si>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</si>
  <si>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</si>
  <si>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</si>
  <si>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</si>
  <si>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</si>
  <si>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</si>
  <si>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</si>
  <si>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</si>
  <si>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</si>
  <si>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</si>
  <si>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</si>
  <si>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</si>
  <si>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</si>
  <si>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</si>
  <si>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</si>
  <si>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</si>
  <si>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</si>
  <si>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</si>
  <si>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</si>
  <si>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</si>
  <si>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</si>
  <si>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</si>
  <si>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</si>
  <si>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</si>
  <si>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</si>
  <si>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</si>
  <si>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</si>
  <si>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</si>
  <si>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</si>
  <si>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</si>
  <si>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</si>
  <si>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</si>
  <si>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</si>
  <si>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</si>
  <si>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</si>
  <si>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</si>
  <si>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</si>
  <si>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</si>
  <si>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</si>
  <si>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</si>
  <si>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</si>
  <si>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</si>
  <si>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</si>
  <si>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</si>
  <si>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</si>
  <si>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</si>
  <si>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</si>
  <si>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</si>
  <si>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</si>
  <si>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</si>
  <si>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</si>
  <si>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</si>
  <si>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</si>
  <si>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</si>
  <si>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</si>
  <si>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</si>
  <si>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</si>
  <si>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</si>
  <si>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</si>
  <si>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</si>
  <si>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</si>
  <si>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</si>
  <si>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</si>
  <si>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</si>
  <si>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</si>
  <si>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</si>
  <si>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</si>
  <si>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</si>
  <si>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</si>
  <si>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</si>
  <si>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</si>
  <si>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</si>
  <si>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</si>
  <si>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</si>
  <si>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</si>
  <si>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</si>
  <si>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</si>
  <si>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</si>
  <si>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</si>
  <si>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</si>
  <si>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</si>
  <si>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</si>
  <si>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</si>
  <si>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</si>
  <si>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</si>
  <si>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</si>
  <si>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</si>
  <si>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</si>
  <si>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</si>
  <si>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</si>
  <si>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</si>
  <si>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</si>
  <si>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</si>
  <si>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</si>
  <si>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</si>
  <si>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</si>
  <si>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</si>
  <si>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</si>
  <si>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</si>
  <si>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</si>
  <si>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</si>
  <si>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</si>
  <si>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</si>
  <si>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</si>
  <si>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</si>
  <si>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</si>
  <si>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</si>
  <si>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</si>
  <si>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</si>
  <si>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</si>
  <si>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</si>
  <si>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</si>
  <si>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</si>
  <si>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</si>
  <si>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</si>
  <si>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</si>
  <si>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</si>
  <si>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</si>
  <si>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</si>
  <si>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</si>
  <si>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</si>
  <si>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</si>
  <si>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</si>
  <si>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</si>
  <si>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</si>
  <si>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</si>
  <si>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</si>
  <si>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</si>
  <si>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</si>
  <si>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</si>
  <si>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</si>
  <si>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</si>
  <si>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</si>
  <si>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</si>
  <si>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</si>
  <si>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</si>
  <si>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</si>
  <si>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</si>
  <si>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</si>
  <si>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</si>
  <si>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</si>
  <si>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</si>
  <si>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</si>
  <si>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</si>
  <si>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</si>
  <si>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</si>
  <si>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</si>
  <si>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</si>
  <si>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</si>
  <si>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</si>
  <si>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</si>
  <si>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</si>
  <si>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</si>
  <si>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</si>
  <si>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</si>
  <si>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</si>
  <si>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</si>
  <si>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</si>
  <si>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</si>
  <si>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</si>
  <si>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</si>
  <si>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</si>
  <si>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</si>
  <si>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</si>
  <si>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</si>
  <si>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</si>
  <si>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</si>
  <si>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</si>
  <si>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</si>
  <si>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</si>
  <si>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</si>
  <si>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</si>
  <si>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</si>
  <si>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</si>
  <si>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</si>
  <si>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</si>
  <si>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</si>
  <si>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</si>
  <si>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</si>
  <si>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</si>
  <si>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</si>
  <si>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</si>
  <si>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</si>
  <si>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</si>
  <si>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</si>
  <si>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</si>
  <si>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</si>
  <si>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</si>
  <si>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</si>
  <si>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</si>
  <si>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</si>
  <si>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</si>
  <si>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</si>
  <si>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</si>
  <si>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</si>
  <si>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</si>
  <si>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</si>
  <si>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</si>
  <si>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</si>
  <si>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</si>
  <si>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</si>
  <si>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</si>
  <si>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</si>
  <si>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</si>
  <si>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</si>
  <si>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</si>
  <si>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</si>
  <si>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</si>
  <si>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</si>
  <si>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</si>
  <si>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</si>
  <si>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</si>
  <si>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</si>
  <si>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</si>
  <si>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</si>
  <si>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</si>
  <si>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</si>
  <si>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</si>
  <si>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</si>
  <si>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</si>
  <si>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</si>
  <si>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</si>
  <si>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</si>
  <si>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</si>
  <si>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</si>
  <si>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</si>
  <si>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</si>
  <si>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</si>
  <si>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</si>
  <si>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</si>
  <si>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</si>
  <si>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</si>
  <si>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</si>
  <si>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</si>
  <si>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</si>
  <si>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</si>
  <si>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</si>
  <si>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</si>
  <si>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</si>
  <si>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</si>
  <si>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</si>
  <si>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</si>
  <si>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</si>
  <si>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</si>
  <si>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</si>
  <si>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</si>
  <si>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</si>
  <si>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</si>
  <si>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</si>
  <si>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</si>
  <si>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</si>
  <si>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</si>
  <si>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</si>
  <si>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</si>
  <si>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</si>
  <si>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</si>
  <si>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</si>
  <si>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</si>
  <si>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</si>
  <si>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</si>
  <si>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</si>
  <si>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</si>
  <si>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</si>
  <si>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</si>
  <si>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</si>
  <si>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</si>
  <si>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</si>
  <si>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</si>
  <si>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</si>
  <si>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</si>
  <si>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</si>
  <si>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</si>
  <si>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</si>
  <si>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</si>
  <si>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</si>
  <si>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</si>
  <si>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</si>
  <si>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</si>
  <si>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</si>
  <si>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</si>
  <si>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</si>
  <si>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</si>
  <si>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</si>
  <si>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</si>
  <si>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</si>
  <si>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</si>
  <si>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</si>
  <si>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</si>
  <si>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</si>
  <si>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</si>
  <si>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</si>
  <si>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</si>
  <si>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</si>
  <si>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</si>
  <si>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</si>
  <si>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</si>
  <si>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</si>
  <si>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</si>
  <si>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</si>
  <si>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</si>
  <si>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</si>
  <si>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</si>
  <si>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</si>
  <si>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</si>
  <si>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</si>
  <si>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</si>
  <si>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</si>
  <si>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</si>
  <si>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</si>
  <si>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</si>
  <si>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</si>
  <si>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</si>
  <si>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</si>
  <si>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</si>
  <si>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</si>
  <si>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</si>
  <si>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</si>
  <si>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</si>
  <si>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</si>
  <si>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</si>
  <si>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</si>
  <si>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</si>
  <si>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</si>
  <si>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</si>
  <si>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</si>
  <si>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</si>
  <si>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</si>
  <si>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</si>
  <si>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</si>
  <si>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</si>
  <si>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</si>
  <si>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</si>
  <si>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</si>
  <si>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</si>
  <si>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</si>
  <si>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</si>
  <si>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</si>
  <si>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</si>
  <si>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</si>
  <si>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</si>
  <si>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</si>
  <si>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</si>
  <si>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</si>
  <si>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</si>
  <si>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</si>
  <si>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</si>
  <si>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</si>
  <si>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</si>
  <si>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</si>
  <si>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</si>
  <si>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</si>
  <si>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</si>
  <si>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</si>
  <si>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</si>
  <si>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</si>
  <si>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</si>
  <si>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</si>
  <si>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</si>
  <si>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</si>
  <si>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</si>
  <si>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</si>
  <si>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</si>
  <si>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</si>
  <si>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</si>
  <si>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</si>
  <si>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</si>
  <si>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</si>
  <si>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</si>
  <si>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</si>
  <si>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</si>
  <si>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</si>
  <si>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</si>
  <si>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</si>
  <si>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</si>
  <si>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</si>
  <si>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</si>
  <si>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</si>
  <si>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</si>
  <si>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</si>
  <si>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</si>
  <si>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</si>
  <si>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</si>
  <si>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</si>
  <si>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</si>
  <si>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</si>
  <si>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</si>
  <si>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</si>
  <si>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</si>
  <si>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</si>
  <si>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</si>
  <si>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</si>
  <si>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</si>
  <si>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</si>
  <si>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</si>
  <si>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</si>
  <si>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</si>
  <si>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</si>
  <si>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</si>
  <si>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</si>
  <si>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</si>
  <si>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</si>
  <si>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</si>
  <si>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</si>
  <si>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</si>
  <si>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</si>
  <si>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</si>
  <si>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</si>
  <si>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</si>
  <si>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</si>
  <si>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</si>
  <si>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</si>
  <si>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</si>
  <si>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</si>
  <si>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</si>
  <si>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</si>
  <si>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</si>
  <si>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</si>
  <si>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</si>
  <si>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</si>
  <si>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</si>
  <si>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</si>
  <si>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</si>
  <si>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</si>
  <si>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</si>
  <si>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</si>
  <si>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</si>
  <si>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</si>
  <si>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</si>
  <si>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</si>
  <si>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</si>
  <si>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</si>
  <si>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</si>
  <si>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</si>
  <si>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</si>
  <si>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</si>
  <si>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</si>
  <si>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</si>
  <si>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</si>
  <si>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</si>
  <si>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</si>
  <si>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</si>
  <si>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</si>
  <si>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</si>
  <si>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</si>
  <si>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</si>
  <si>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</si>
  <si>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</si>
  <si>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</si>
  <si>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</si>
  <si>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</si>
  <si>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</si>
  <si>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</si>
  <si>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</si>
  <si>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</si>
  <si>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</si>
  <si>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</si>
  <si>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</si>
  <si>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</si>
  <si>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</si>
  <si>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</si>
  <si>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</si>
  <si>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</si>
  <si>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</si>
  <si>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</si>
  <si>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</si>
  <si>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</si>
  <si>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</si>
  <si>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</si>
  <si>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</si>
  <si>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</si>
  <si>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</si>
  <si>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</si>
  <si>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</si>
  <si>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</si>
  <si>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</si>
  <si>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</si>
  <si>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</si>
  <si>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</si>
  <si>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</si>
  <si>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</si>
  <si>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</si>
  <si>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</si>
  <si>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</si>
  <si>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</si>
  <si>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</si>
  <si>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</si>
  <si>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</si>
  <si>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</si>
  <si>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</si>
  <si>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</si>
  <si>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</si>
  <si>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</si>
  <si>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</si>
  <si>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</si>
  <si>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</si>
  <si>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</si>
  <si>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</si>
  <si>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</si>
  <si>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</si>
  <si>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</si>
  <si>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</si>
  <si>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</si>
  <si>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</si>
  <si>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</si>
  <si>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</si>
  <si>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</si>
  <si>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</si>
  <si>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</si>
  <si>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</si>
  <si>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</si>
  <si>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</si>
  <si>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</si>
  <si>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</si>
  <si>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</si>
  <si>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</si>
  <si>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</si>
  <si>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</si>
  <si>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</si>
  <si>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</si>
  <si>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</si>
  <si>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</si>
  <si>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</si>
  <si>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</si>
  <si>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</si>
  <si>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</si>
  <si>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</si>
  <si>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</si>
  <si>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</si>
  <si>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</si>
  <si>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</si>
  <si>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</si>
  <si>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</si>
  <si>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</si>
  <si>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</si>
  <si>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</si>
  <si>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</si>
  <si>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</si>
  <si>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</si>
  <si>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</si>
  <si>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</si>
  <si>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</si>
  <si>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</si>
  <si>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</si>
  <si>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</si>
  <si>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</si>
  <si>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</si>
  <si>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</si>
  <si>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</si>
  <si>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</si>
  <si>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</si>
  <si>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</si>
  <si>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</si>
  <si>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</si>
  <si>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</si>
  <si>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</si>
  <si>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</si>
  <si>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</si>
  <si>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</si>
  <si>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</si>
  <si>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</si>
  <si>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</si>
  <si>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</si>
  <si>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</si>
  <si>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</si>
  <si>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</si>
  <si>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</si>
  <si>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</si>
  <si>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</si>
  <si>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</si>
  <si>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</si>
  <si>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</si>
  <si>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</si>
  <si>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</si>
  <si>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</si>
  <si>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</si>
  <si>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</si>
  <si>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</si>
  <si>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</si>
  <si>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</si>
  <si>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</si>
  <si>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</si>
  <si>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</si>
  <si>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</si>
  <si>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</si>
  <si>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</si>
  <si>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</si>
  <si>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</si>
  <si>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</si>
  <si>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</si>
  <si>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</si>
  <si>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</si>
  <si>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</si>
  <si>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</si>
  <si>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</si>
  <si>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</si>
  <si>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</si>
  <si>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</si>
  <si>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</si>
  <si>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</si>
  <si>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</si>
  <si>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</si>
  <si>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</si>
  <si>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</si>
  <si>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</si>
  <si>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</si>
  <si>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</si>
  <si>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</si>
  <si>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</si>
  <si>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</si>
  <si>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</si>
  <si>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</si>
  <si>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</si>
  <si>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</si>
  <si>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</si>
  <si>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</si>
  <si>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</si>
  <si>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</si>
  <si>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</si>
  <si>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</si>
  <si>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</si>
  <si>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</si>
  <si>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</si>
  <si>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</si>
  <si>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</si>
  <si>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</si>
  <si>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</si>
  <si>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</si>
  <si>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</si>
  <si>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</si>
  <si>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</si>
  <si>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</si>
  <si>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</si>
  <si>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</si>
  <si>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</si>
  <si>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</si>
  <si>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</si>
  <si>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</si>
  <si>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</si>
  <si>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</si>
  <si>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</si>
  <si>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</si>
  <si>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</si>
  <si>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</si>
  <si>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</si>
  <si>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</si>
  <si>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</si>
  <si>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</si>
  <si>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</si>
  <si>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</si>
  <si>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</si>
  <si>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</si>
  <si>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</si>
  <si>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</si>
  <si>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</si>
  <si>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</si>
  <si>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</si>
  <si>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</si>
  <si>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</si>
  <si>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</si>
  <si>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</si>
  <si>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</si>
  <si>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</si>
  <si>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</si>
  <si>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</si>
  <si>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</si>
  <si>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</si>
  <si>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</si>
  <si>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</si>
  <si>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</si>
  <si>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</si>
  <si>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</si>
  <si>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</si>
  <si>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</si>
  <si>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</si>
  <si>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</si>
  <si>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</si>
  <si>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</si>
  <si>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</si>
  <si>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</si>
  <si>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</si>
  <si>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</si>
  <si>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</si>
  <si>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</si>
  <si>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</si>
  <si>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</si>
  <si>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</si>
  <si>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</si>
  <si>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</si>
  <si>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</si>
  <si>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</si>
  <si>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</si>
  <si>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</si>
  <si>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</si>
  <si>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</si>
  <si>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</si>
  <si>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</si>
  <si>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</si>
  <si>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</si>
  <si>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</si>
  <si>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</si>
  <si>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</si>
  <si>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</si>
  <si>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</si>
  <si>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</si>
  <si>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</si>
  <si>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</si>
  <si>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</si>
  <si>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</si>
  <si>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</si>
  <si>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</si>
  <si>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</si>
  <si>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</si>
  <si>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</si>
  <si>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</si>
  <si>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</si>
  <si>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</si>
  <si>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</si>
  <si>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</si>
  <si>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</si>
  <si>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</si>
  <si>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</si>
  <si>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</si>
  <si>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</si>
  <si>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</si>
  <si>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</si>
  <si>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</si>
  <si>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</si>
  <si>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</si>
  <si>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</si>
  <si>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</si>
  <si>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</si>
  <si>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</si>
  <si>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</si>
  <si>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</si>
  <si>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</si>
  <si>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</si>
  <si>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</si>
  <si>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</si>
  <si>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</si>
  <si>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</si>
  <si>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</si>
  <si>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</si>
  <si>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</si>
  <si>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</si>
  <si>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</si>
  <si>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</si>
  <si>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</si>
  <si>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</si>
  <si>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</si>
  <si>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</si>
  <si>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</si>
  <si>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</si>
  <si>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</si>
  <si>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</si>
  <si>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</si>
  <si>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</si>
  <si>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</si>
  <si>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</si>
  <si>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</si>
  <si>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</si>
  <si>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</si>
  <si>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</si>
  <si>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</si>
  <si>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</si>
  <si>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</si>
  <si>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</si>
  <si>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</si>
  <si>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</si>
  <si>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</si>
  <si>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</si>
  <si>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</si>
  <si>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</si>
  <si>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</si>
  <si>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</si>
  <si>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</si>
  <si>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</si>
  <si>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</si>
  <si>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</si>
  <si>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</si>
  <si>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</si>
  <si>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</si>
  <si>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</si>
  <si>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</si>
  <si>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</si>
  <si>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</si>
  <si>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</si>
  <si>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</si>
  <si>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</si>
  <si>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</si>
  <si>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</si>
  <si>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</si>
  <si>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</si>
  <si>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</si>
  <si>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</si>
  <si>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</si>
  <si>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</si>
  <si>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</si>
  <si>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</si>
  <si>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</si>
  <si>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</si>
  <si>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</si>
  <si>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</si>
  <si>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</si>
  <si>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</si>
  <si>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</si>
  <si>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</si>
  <si>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</si>
  <si>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</si>
  <si>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</si>
  <si>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</si>
  <si>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</si>
  <si>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</si>
  <si>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</si>
  <si>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</si>
  <si>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</si>
  <si>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</si>
  <si>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</si>
  <si>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</si>
  <si>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</si>
  <si>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</si>
  <si>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</si>
  <si>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</si>
  <si>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</si>
  <si>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</si>
  <si>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</si>
  <si>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</si>
  <si>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</si>
  <si>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</si>
  <si>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</si>
  <si>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</si>
  <si>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</si>
  <si>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</si>
  <si>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</si>
  <si>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</si>
  <si>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</si>
  <si>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</si>
  <si>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</si>
  <si>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</si>
  <si>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</si>
  <si>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</si>
  <si>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</si>
  <si>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</si>
  <si>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</si>
  <si>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</si>
  <si>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</si>
  <si>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</si>
  <si>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</si>
  <si>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</si>
  <si>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</si>
  <si>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</si>
  <si>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</si>
  <si>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</si>
  <si>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</si>
  <si>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</si>
  <si>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</si>
  <si>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</si>
  <si>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</si>
  <si>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</si>
  <si>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</si>
  <si>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</si>
  <si>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</si>
  <si>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</si>
  <si>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</si>
  <si>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</si>
  <si>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</si>
  <si>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</si>
  <si>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</si>
  <si>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</si>
  <si>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</si>
  <si>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</si>
  <si>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</si>
  <si>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</si>
  <si>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</si>
  <si>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</si>
  <si>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</si>
  <si>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</si>
  <si>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</si>
  <si>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</si>
  <si>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</si>
  <si>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</si>
  <si>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</si>
  <si>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</si>
  <si>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</si>
  <si>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</si>
  <si>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</si>
  <si>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</si>
  <si>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</si>
  <si>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</si>
  <si>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</si>
  <si>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</si>
  <si>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</si>
  <si>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</si>
  <si>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</si>
  <si>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</si>
  <si>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</si>
  <si>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</si>
  <si>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</si>
  <si>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</si>
  <si>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</si>
  <si>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</si>
  <si>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</si>
  <si>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</si>
  <si>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</si>
  <si>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</si>
  <si>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</si>
  <si>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</si>
  <si>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</si>
  <si>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</si>
  <si>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</si>
  <si>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</si>
  <si>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</si>
  <si>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</si>
  <si>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</si>
  <si>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</si>
  <si>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</si>
  <si>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</si>
  <si>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</si>
  <si>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</si>
  <si>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</si>
  <si>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</si>
  <si>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</si>
  <si>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</si>
  <si>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</si>
  <si>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</si>
  <si>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</si>
  <si>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</si>
  <si>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</si>
  <si>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</si>
  <si>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</si>
  <si>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</si>
  <si>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</si>
  <si>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</si>
  <si>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</si>
  <si>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</si>
  <si>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</si>
  <si>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</si>
  <si>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</si>
  <si>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</si>
  <si>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</si>
  <si>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</si>
  <si>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</si>
  <si>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</si>
  <si>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</si>
  <si>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</si>
  <si>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</si>
  <si>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</si>
  <si>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</si>
  <si>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</si>
  <si>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</si>
  <si>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</si>
  <si>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</si>
  <si>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</si>
  <si>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</si>
  <si>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</si>
  <si>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</si>
  <si>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</si>
  <si>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</si>
  <si>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</si>
  <si>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</si>
  <si>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</si>
  <si>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</si>
  <si>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</si>
  <si>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</si>
  <si>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</si>
  <si>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</si>
  <si>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</si>
  <si>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</si>
  <si>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</si>
  <si>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</si>
  <si>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</si>
  <si>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</si>
  <si>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</si>
  <si>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</si>
  <si>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</si>
  <si>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</si>
  <si>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</si>
  <si>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</si>
  <si>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</si>
  <si>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</si>
  <si>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</si>
  <si>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</si>
  <si>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</si>
  <si>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</si>
  <si>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</si>
  <si>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</si>
  <si>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</si>
  <si>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</si>
  <si>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</si>
  <si>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</si>
  <si>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</si>
  <si>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</si>
  <si>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</si>
  <si>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</si>
  <si>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</si>
  <si>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</si>
  <si>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</si>
  <si>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</si>
  <si>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</si>
  <si>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</si>
  <si>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</si>
  <si>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</si>
  <si>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</si>
  <si>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</si>
  <si>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</si>
  <si>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</si>
  <si>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</si>
  <si>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</si>
  <si>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</si>
  <si>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</si>
  <si>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</si>
  <si>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</si>
  <si>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</si>
  <si>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</si>
  <si>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</si>
  <si>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</si>
  <si>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</si>
  <si>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</si>
  <si>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</si>
  <si>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</si>
  <si>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</si>
  <si>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</si>
  <si>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</si>
  <si>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</si>
  <si>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</si>
  <si>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</si>
  <si>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</si>
  <si>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</si>
  <si>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</si>
  <si>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</si>
  <si>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</si>
  <si>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</si>
  <si>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</si>
  <si>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</si>
  <si>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</si>
  <si>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</si>
  <si>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</si>
  <si>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</si>
  <si>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</si>
  <si>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</si>
  <si>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</si>
  <si>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</si>
  <si>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</si>
  <si>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</si>
  <si>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</si>
  <si>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</si>
  <si>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</si>
  <si>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</si>
  <si>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</si>
  <si>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</si>
  <si>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</si>
  <si>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</si>
  <si>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</si>
  <si>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</si>
  <si>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</si>
  <si>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</si>
  <si>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</si>
  <si>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</si>
  <si>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</si>
  <si>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</si>
  <si>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</si>
  <si>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</si>
  <si>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</si>
  <si>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</si>
  <si>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</si>
  <si>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</si>
  <si>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</si>
  <si>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</si>
  <si>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</si>
  <si>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</si>
  <si>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</si>
  <si>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</si>
  <si>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</si>
  <si>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</si>
  <si>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</si>
  <si>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</si>
  <si>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</si>
  <si>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</si>
  <si>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</si>
  <si>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</si>
  <si>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</si>
  <si>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</si>
  <si>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</si>
  <si>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</si>
  <si>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</si>
  <si>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</si>
  <si>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</si>
  <si>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</si>
  <si>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</si>
  <si>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</si>
  <si>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</si>
  <si>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</si>
  <si>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</si>
  <si>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</si>
  <si>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</si>
  <si>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</si>
  <si>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</si>
  <si>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</si>
  <si>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</si>
  <si>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</si>
  <si>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</si>
  <si>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</si>
  <si>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</si>
  <si>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</si>
  <si>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</si>
  <si>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</si>
  <si>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</si>
  <si>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</si>
  <si>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</si>
  <si>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</si>
  <si>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</si>
  <si>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</si>
  <si>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</si>
  <si>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</si>
  <si>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</si>
  <si>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</si>
  <si>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</si>
  <si>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</si>
  <si>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</si>
  <si>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</si>
  <si>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</si>
  <si>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</si>
  <si>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</si>
  <si>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</si>
  <si>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</si>
  <si>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</si>
  <si>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</si>
  <si>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</si>
  <si>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</si>
  <si>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</si>
  <si>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</si>
  <si>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</si>
  <si>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</si>
  <si>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</si>
  <si>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</si>
  <si>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</si>
  <si>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</si>
  <si>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</si>
  <si>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</si>
  <si>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</si>
  <si>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</si>
  <si>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</si>
  <si>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</si>
  <si>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</si>
  <si>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</si>
  <si>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</si>
  <si>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</si>
  <si>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</si>
  <si>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</si>
  <si>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</si>
  <si>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</si>
  <si>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</si>
  <si>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</si>
  <si>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</si>
  <si>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</si>
  <si>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</si>
  <si>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</si>
  <si>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</si>
  <si>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</si>
  <si>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</si>
  <si>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</si>
  <si>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</si>
  <si>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</si>
  <si>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</si>
  <si>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</si>
  <si>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</si>
  <si>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</si>
  <si>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</si>
  <si>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</si>
  <si>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</si>
  <si>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</si>
  <si>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</si>
  <si>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</si>
  <si>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</si>
  <si>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</si>
  <si>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</si>
  <si>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</si>
  <si>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</si>
  <si>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</si>
  <si>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</si>
  <si>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</si>
  <si>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</si>
  <si>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</si>
  <si>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</si>
  <si>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</si>
  <si>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</si>
  <si>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</si>
  <si>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</si>
  <si>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</si>
  <si>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</si>
  <si>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</si>
  <si>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</si>
  <si>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</si>
  <si>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</si>
  <si>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</si>
  <si>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</si>
  <si>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</si>
  <si>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</si>
  <si>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</si>
  <si>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</si>
  <si>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</si>
  <si>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</si>
  <si>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</si>
  <si>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</si>
  <si>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</si>
  <si>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</si>
  <si>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</si>
  <si>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</si>
  <si>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</si>
  <si>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</si>
  <si>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</si>
  <si>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</si>
  <si>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</si>
  <si>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</si>
  <si>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</si>
  <si>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</si>
  <si>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</si>
  <si>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</si>
  <si>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</si>
  <si>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</si>
  <si>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</si>
  <si>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</si>
  <si>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</si>
  <si>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</si>
  <si>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</si>
  <si>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</si>
  <si>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</si>
  <si>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</si>
  <si>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</si>
  <si>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</si>
  <si>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</si>
  <si>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</si>
  <si>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</si>
  <si>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</si>
  <si>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</si>
  <si>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</si>
  <si>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</si>
  <si>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</si>
  <si>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</si>
  <si>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</si>
  <si>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</si>
  <si>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</si>
  <si>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</si>
  <si>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</si>
  <si>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</si>
  <si>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</si>
  <si>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</si>
  <si>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</si>
  <si>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</si>
  <si>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</si>
  <si>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</si>
  <si>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</si>
  <si>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</si>
  <si>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</si>
  <si>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</si>
  <si>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</si>
  <si>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</si>
  <si>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</si>
  <si>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</si>
  <si>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</si>
  <si>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</si>
  <si>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</si>
  <si>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</si>
  <si>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</si>
  <si>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</si>
  <si>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</si>
  <si>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</si>
  <si>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</si>
  <si>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</si>
  <si>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</si>
  <si>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</si>
  <si>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</si>
  <si>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</si>
  <si>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</si>
  <si>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</si>
  <si>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</si>
  <si>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</si>
  <si>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</si>
  <si>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</si>
  <si>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</si>
  <si>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</si>
  <si>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</si>
  <si>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</si>
  <si>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</si>
  <si>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</si>
  <si>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</si>
  <si>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</si>
  <si>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</si>
  <si>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</si>
  <si>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</si>
  <si>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</si>
  <si>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</si>
  <si>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</si>
  <si>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</si>
  <si>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</si>
  <si>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</si>
  <si>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</si>
  <si>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</si>
  <si>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</si>
  <si>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</si>
  <si>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</si>
  <si>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</si>
  <si>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</si>
  <si>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</si>
  <si>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</si>
  <si>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</si>
  <si>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</si>
  <si>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</si>
  <si>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</si>
  <si>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</si>
  <si>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</si>
  <si>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</si>
  <si>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</si>
  <si>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</si>
  <si>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</si>
  <si>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</si>
  <si>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</si>
  <si>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</si>
  <si>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</si>
  <si>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</si>
  <si>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</si>
  <si>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</si>
  <si>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</si>
  <si>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</si>
  <si>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</si>
  <si>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</si>
  <si>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</si>
  <si>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</si>
  <si>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</si>
  <si>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</si>
  <si>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</si>
  <si>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</si>
  <si>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</si>
  <si>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</si>
  <si>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</si>
  <si>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</si>
  <si>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</si>
  <si>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</si>
  <si>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</si>
  <si>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</si>
  <si>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</si>
  <si>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</si>
  <si>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</si>
  <si>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</si>
  <si>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</si>
  <si>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</si>
  <si>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</si>
  <si>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</si>
  <si>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</si>
  <si>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</si>
  <si>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</si>
  <si>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</si>
  <si>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</si>
  <si>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</si>
  <si>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</si>
  <si>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</si>
  <si>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</si>
  <si>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</si>
  <si>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</si>
  <si>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</si>
  <si>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</si>
  <si>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</si>
  <si>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</si>
  <si>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</si>
  <si>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</si>
  <si>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</si>
  <si>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</si>
  <si>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</si>
  <si>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</si>
  <si>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</si>
  <si>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</si>
  <si>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</si>
  <si>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</si>
  <si>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</si>
  <si>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</si>
  <si>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</si>
  <si>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</si>
  <si>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</si>
  <si>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</si>
  <si>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</si>
  <si>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</si>
  <si>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</si>
  <si>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</si>
  <si>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</si>
  <si>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</si>
  <si>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</si>
  <si>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</si>
  <si>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</si>
  <si>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</si>
  <si>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</si>
  <si>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</si>
  <si>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</si>
  <si>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</si>
  <si>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</si>
  <si>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</si>
  <si>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</si>
  <si>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</si>
  <si>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</si>
  <si>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</si>
  <si>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</si>
  <si>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</si>
  <si>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</si>
  <si>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</si>
  <si>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</si>
  <si>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</si>
  <si>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</si>
  <si>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</si>
  <si>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</si>
  <si>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</si>
  <si>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</si>
  <si>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</si>
  <si>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</si>
  <si>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</si>
  <si>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</si>
  <si>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</si>
  <si>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</si>
  <si>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</si>
  <si>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</si>
  <si>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</si>
  <si>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</si>
  <si>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</si>
  <si>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</si>
  <si>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</si>
  <si>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</si>
  <si>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</si>
  <si>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</si>
  <si>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</si>
  <si>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</si>
  <si>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</si>
  <si>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</si>
  <si>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</si>
  <si>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</si>
  <si>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</si>
  <si>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</si>
  <si>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</si>
  <si>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</si>
  <si>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</si>
  <si>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</si>
  <si>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</si>
  <si>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</si>
  <si>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</si>
  <si>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</si>
  <si>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</si>
  <si>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</si>
  <si>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</si>
  <si>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</si>
  <si>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</si>
  <si>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</si>
  <si>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</si>
  <si>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</si>
  <si>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</si>
  <si>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</si>
  <si>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</si>
  <si>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</si>
  <si>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</si>
  <si>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</si>
  <si>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</si>
  <si>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</si>
  <si>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</si>
  <si>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</si>
  <si>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</si>
  <si>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</si>
  <si>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</si>
  <si>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</si>
  <si>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</si>
  <si>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</si>
  <si>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</si>
  <si>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</si>
  <si>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</si>
  <si>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</si>
  <si>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</si>
  <si>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</si>
  <si>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</si>
  <si>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</si>
  <si>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</si>
  <si>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</si>
  <si>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</si>
  <si>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</si>
  <si>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</si>
  <si>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</si>
  <si>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</si>
  <si>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</si>
  <si>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</si>
  <si>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</si>
  <si>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</si>
  <si>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</si>
  <si>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</si>
  <si>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</si>
  <si>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</si>
  <si>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</si>
  <si>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</si>
  <si>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</si>
  <si>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</si>
  <si>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</si>
  <si>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</si>
  <si>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</si>
  <si>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</si>
  <si>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</si>
  <si>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</si>
  <si>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</si>
  <si>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</si>
  <si>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</si>
  <si>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</si>
  <si>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</si>
  <si>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</si>
  <si>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</si>
  <si>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</si>
  <si>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</si>
  <si>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</si>
  <si>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</si>
  <si>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</si>
  <si>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</si>
  <si>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</si>
  <si>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</si>
  <si>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</si>
  <si>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</si>
  <si>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</si>
  <si>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</si>
  <si>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</si>
  <si>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</si>
  <si>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</si>
  <si>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</si>
  <si>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</si>
  <si>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</si>
  <si>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</si>
  <si>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</si>
  <si>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</si>
  <si>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</si>
  <si>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</si>
  <si>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</si>
  <si>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</si>
  <si>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</si>
  <si>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</si>
  <si>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</si>
  <si>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</si>
  <si>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</si>
  <si>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</si>
  <si>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</si>
  <si>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</si>
  <si>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</si>
  <si>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</si>
  <si>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</si>
  <si>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</si>
  <si>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</si>
  <si>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</si>
  <si>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</si>
  <si>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</si>
  <si>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</si>
  <si>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</si>
  <si>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</si>
  <si>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</si>
  <si>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</si>
  <si>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</si>
  <si>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</si>
  <si>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</si>
  <si>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</si>
  <si>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</si>
  <si>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</si>
  <si>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</si>
  <si>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</si>
  <si>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</si>
  <si>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</si>
  <si>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</si>
  <si>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</si>
  <si>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</si>
  <si>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</si>
  <si>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</si>
  <si>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</si>
  <si>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</si>
  <si>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</si>
  <si>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</si>
  <si>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</si>
  <si>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</si>
  <si>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</si>
  <si>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</si>
  <si>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</si>
  <si>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</si>
  <si>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</si>
  <si>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</si>
  <si>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</si>
  <si>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</si>
  <si>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</si>
  <si>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</si>
  <si>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</si>
  <si>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</si>
  <si>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</si>
  <si>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</si>
  <si>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</si>
  <si>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</si>
  <si>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</si>
  <si>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</si>
  <si>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</si>
  <si>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</si>
  <si>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</si>
  <si>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</si>
  <si>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</si>
  <si>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</si>
  <si>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</si>
  <si>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</si>
  <si>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</si>
  <si>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</si>
  <si>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</si>
  <si>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</si>
  <si>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</si>
  <si>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</si>
  <si>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</si>
  <si>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</si>
  <si>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</si>
  <si>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</si>
  <si>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</si>
  <si>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</si>
  <si>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</si>
  <si>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</si>
  <si>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</si>
  <si>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</si>
  <si>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</si>
  <si>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</si>
  <si>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</si>
  <si>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</si>
  <si>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</si>
  <si>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</si>
  <si>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</si>
  <si>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</si>
  <si>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</si>
  <si>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</si>
  <si>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</si>
  <si>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</si>
  <si>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</si>
  <si>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</si>
  <si>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</si>
  <si>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</si>
  <si>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</si>
  <si>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</si>
  <si>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</si>
  <si>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</si>
  <si>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</si>
  <si>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</si>
  <si>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</si>
  <si>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</si>
  <si>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</si>
  <si>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</si>
  <si>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</si>
  <si>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</si>
  <si>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</si>
  <si>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</si>
  <si>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</si>
  <si>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</si>
  <si>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</si>
  <si>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</si>
  <si>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</si>
  <si>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</si>
  <si>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</si>
  <si>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</si>
  <si>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</si>
  <si>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</si>
  <si>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</si>
  <si>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</si>
  <si>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</si>
  <si>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</si>
  <si>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</si>
  <si>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</si>
  <si>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</si>
  <si>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</si>
  <si>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</si>
  <si>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</si>
  <si>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</si>
  <si>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</si>
  <si>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</si>
  <si>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</si>
  <si>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</si>
  <si>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</si>
  <si>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</si>
  <si>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</si>
  <si>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</si>
  <si>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</si>
  <si>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</si>
  <si>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</si>
  <si>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</si>
  <si>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</si>
  <si>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</si>
  <si>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</si>
  <si>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</si>
  <si>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</si>
  <si>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</si>
  <si>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</si>
  <si>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</si>
  <si>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</si>
  <si>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</si>
  <si>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</si>
  <si>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</si>
  <si>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</si>
  <si>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</si>
  <si>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</si>
  <si>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</si>
  <si>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</si>
  <si>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</si>
  <si>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</si>
  <si>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</si>
  <si>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</si>
  <si>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</si>
  <si>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</si>
  <si>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</si>
  <si>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</si>
  <si>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</si>
  <si>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</si>
  <si>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</si>
  <si>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</si>
  <si>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</si>
  <si>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</si>
  <si>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</si>
  <si>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</si>
  <si>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</si>
  <si>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</si>
  <si>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</si>
  <si>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</si>
  <si>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</si>
  <si>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</si>
  <si>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</si>
  <si>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</si>
  <si>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</si>
  <si>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</si>
  <si>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</si>
  <si>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</si>
  <si>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</si>
  <si>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</si>
  <si>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</si>
  <si>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</si>
  <si>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</si>
  <si>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</si>
  <si>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</si>
  <si>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</si>
  <si>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</si>
  <si>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</si>
  <si>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</si>
  <si>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</si>
  <si>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</si>
  <si>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</si>
  <si>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</si>
  <si>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</si>
  <si>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</si>
  <si>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</si>
  <si>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</si>
  <si>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</si>
  <si>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</si>
  <si>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</si>
  <si>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</si>
  <si>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</si>
  <si>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</si>
  <si>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</si>
  <si>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</si>
  <si>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</si>
  <si>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</si>
  <si>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</si>
  <si>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</si>
  <si>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</si>
  <si>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</si>
  <si>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</si>
  <si>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</si>
  <si>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</si>
  <si>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</si>
  <si>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</si>
  <si>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</si>
  <si>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</si>
  <si>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</si>
  <si>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</si>
  <si>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</si>
  <si>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</si>
  <si>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</si>
  <si>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</si>
  <si>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</si>
  <si>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</si>
  <si>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</si>
  <si>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</si>
  <si>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</si>
  <si>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</si>
  <si>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</si>
  <si>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</si>
  <si>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</si>
  <si>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</si>
  <si>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</si>
  <si>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</si>
  <si>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</si>
  <si>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</si>
  <si>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</si>
  <si>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</si>
  <si>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</si>
  <si>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</si>
  <si>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</si>
  <si>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</si>
  <si>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</si>
  <si>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</si>
  <si>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</si>
  <si>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</si>
  <si>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</si>
  <si>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</si>
  <si>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</si>
  <si>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</si>
  <si>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</si>
  <si>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</si>
  <si>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</si>
  <si>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</si>
  <si>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</si>
  <si>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</si>
  <si>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</si>
  <si>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</si>
  <si>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</si>
  <si>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</si>
  <si>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</si>
  <si>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</si>
  <si>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</si>
  <si>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</si>
  <si>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</si>
  <si>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</si>
  <si>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</si>
  <si>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</si>
  <si>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</si>
  <si>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</si>
  <si>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</si>
  <si>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</si>
  <si>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</si>
  <si>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</si>
  <si>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</si>
  <si>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</si>
  <si>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</si>
  <si>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</si>
  <si>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</si>
  <si>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</si>
  <si>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</si>
  <si>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</si>
  <si>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</si>
  <si>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</si>
  <si>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</si>
  <si>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</si>
  <si>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</si>
  <si>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</si>
  <si>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</si>
  <si>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</si>
  <si>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</si>
  <si>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</si>
  <si>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</si>
  <si>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</si>
  <si>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</si>
  <si>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</si>
  <si>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</si>
  <si>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</si>
  <si>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</si>
  <si>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</si>
  <si>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</si>
  <si>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</si>
  <si>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</si>
  <si>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</si>
  <si>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</si>
  <si>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</si>
  <si>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</si>
  <si>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</si>
  <si>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</si>
  <si>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</si>
  <si>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</si>
  <si>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</si>
  <si>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</si>
  <si>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</si>
  <si>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</si>
  <si>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</si>
  <si>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</si>
  <si>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</si>
  <si>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</si>
  <si>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</si>
  <si>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</si>
  <si>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</si>
  <si>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</si>
  <si>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</si>
  <si>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</si>
  <si>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</si>
  <si>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</si>
  <si>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</si>
  <si>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</si>
  <si>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</si>
  <si>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</si>
  <si>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</si>
  <si>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</si>
  <si>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</si>
  <si>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</si>
  <si>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</si>
  <si>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</si>
  <si>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</si>
  <si>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</si>
  <si>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</si>
  <si>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</si>
  <si>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</si>
  <si>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</si>
  <si>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</si>
  <si>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</si>
  <si>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</si>
  <si>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</si>
  <si>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</si>
  <si>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</si>
  <si>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</si>
  <si>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</si>
  <si>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</si>
  <si>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</si>
  <si>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</si>
  <si>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</si>
  <si>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</si>
  <si>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</si>
  <si>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</si>
  <si>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</si>
  <si>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</si>
  <si>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</si>
  <si>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</si>
  <si>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</si>
  <si>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</si>
  <si>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</si>
  <si>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</si>
  <si>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</si>
  <si>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</si>
  <si>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</si>
  <si>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</si>
  <si>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</si>
  <si>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</si>
  <si>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</si>
  <si>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</si>
  <si>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</si>
  <si>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</si>
  <si>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</si>
  <si>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</si>
  <si>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</si>
  <si>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</si>
  <si>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</si>
  <si>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</si>
  <si>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</si>
  <si>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</si>
  <si>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</si>
  <si>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</si>
  <si>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</si>
  <si>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</si>
  <si>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</si>
  <si>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</si>
  <si>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</si>
  <si>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</si>
  <si>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</si>
  <si>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</si>
  <si>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</si>
  <si>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</si>
  <si>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</si>
  <si>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</si>
  <si>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</si>
  <si>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</si>
  <si>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</si>
  <si>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</si>
  <si>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</si>
  <si>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</si>
  <si>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</si>
  <si>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</si>
  <si>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</si>
  <si>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</si>
  <si>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</si>
  <si>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</si>
  <si>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</si>
  <si>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</si>
  <si>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</si>
  <si>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</si>
  <si>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</si>
  <si>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</si>
  <si>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</si>
  <si>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</si>
  <si>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</si>
  <si>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</si>
  <si>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</si>
  <si>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</si>
  <si>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</si>
  <si>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</si>
  <si>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</si>
  <si>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</si>
  <si>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</si>
  <si>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</si>
  <si>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</si>
  <si>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</si>
  <si>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</si>
  <si>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</si>
  <si>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</si>
  <si>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</si>
  <si>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</si>
  <si>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</si>
  <si>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</si>
  <si>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</si>
  <si>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</si>
  <si>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</si>
  <si>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</si>
  <si>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</si>
  <si>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</si>
  <si>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</si>
  <si>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</si>
  <si>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</si>
  <si>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</si>
  <si>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</si>
  <si>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</si>
  <si>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</si>
  <si>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</si>
  <si>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</si>
  <si>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</si>
  <si>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</si>
  <si>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</si>
  <si>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</si>
  <si>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</si>
  <si>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</si>
  <si>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</si>
  <si>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</si>
  <si>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</si>
  <si>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</si>
  <si>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</si>
  <si>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</si>
  <si>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</si>
  <si>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</si>
  <si>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</si>
  <si>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</si>
  <si>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</si>
  <si>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</si>
  <si>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</si>
  <si>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</si>
  <si>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</si>
  <si>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</si>
  <si>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</si>
  <si>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</si>
  <si>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</si>
  <si>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</si>
  <si>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</si>
  <si>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</si>
  <si>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</si>
  <si>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</si>
  <si>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</si>
  <si>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</si>
  <si>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</si>
  <si>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</si>
  <si>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</si>
  <si>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</si>
  <si>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</si>
  <si>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</si>
  <si>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</si>
  <si>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</si>
  <si>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</si>
  <si>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</si>
  <si>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</si>
  <si>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</si>
  <si>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</si>
  <si>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</si>
  <si>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</si>
  <si>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</si>
  <si>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</si>
  <si>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</si>
  <si>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</si>
  <si>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</si>
  <si>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</si>
  <si>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</si>
  <si>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</si>
  <si>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</si>
  <si>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</si>
  <si>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</si>
  <si>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</si>
  <si>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</si>
  <si>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</si>
  <si>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</si>
  <si>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</si>
  <si>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</si>
  <si>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</si>
  <si>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</si>
  <si>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</si>
  <si>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</si>
  <si>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</si>
  <si>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</si>
  <si>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</si>
  <si>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</si>
  <si>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</si>
  <si>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</si>
  <si>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</si>
  <si>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</si>
  <si>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</si>
  <si>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</si>
  <si>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</si>
  <si>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</si>
  <si>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</si>
  <si>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</si>
  <si>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</si>
  <si>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</si>
  <si>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</si>
  <si>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</si>
  <si>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</si>
  <si>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</si>
  <si>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</si>
  <si>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</si>
  <si>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</si>
  <si>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</si>
  <si>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</si>
  <si>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</si>
  <si>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</si>
  <si>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</si>
  <si>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</si>
  <si>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</si>
  <si>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</si>
  <si>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</si>
  <si>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</si>
  <si>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</si>
  <si>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</si>
  <si>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</si>
  <si>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</si>
  <si>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</si>
  <si>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</si>
  <si>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</si>
  <si>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</si>
  <si>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</si>
  <si>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</si>
  <si>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</si>
  <si>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</si>
  <si>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</si>
  <si>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</si>
  <si>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</si>
  <si>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</si>
  <si>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</si>
  <si>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</si>
  <si>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</si>
  <si>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</si>
  <si>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</si>
  <si>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</si>
  <si>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</si>
  <si>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</si>
  <si>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</si>
  <si>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</si>
  <si>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</si>
  <si>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</si>
  <si>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</si>
  <si>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</si>
  <si>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</si>
  <si>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</si>
  <si>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</si>
  <si>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</si>
  <si>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</si>
  <si>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</si>
  <si>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</si>
  <si>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</si>
  <si>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</si>
  <si>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</si>
  <si>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</si>
  <si>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</si>
  <si>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</si>
  <si>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</si>
  <si>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</si>
  <si>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</si>
  <si>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</si>
  <si>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</si>
  <si>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</si>
  <si>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</si>
  <si>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</si>
  <si>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</si>
  <si>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</si>
  <si>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</si>
  <si>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</si>
  <si>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</si>
  <si>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</si>
  <si>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</si>
  <si>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</si>
  <si>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</si>
  <si>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</si>
  <si>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</si>
  <si>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</si>
  <si>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</si>
  <si>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</si>
  <si>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</si>
  <si>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</si>
  <si>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</si>
  <si>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</si>
  <si>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</si>
  <si>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</si>
  <si>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</si>
  <si>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</si>
  <si>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</si>
  <si>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</si>
  <si>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</si>
  <si>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</si>
  <si>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</si>
  <si>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</si>
  <si>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</si>
  <si>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</si>
  <si>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</si>
  <si>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</si>
  <si>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</si>
  <si>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</si>
  <si>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</si>
  <si>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</si>
  <si>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</si>
  <si>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</si>
  <si>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</si>
  <si>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</si>
  <si>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</si>
  <si>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</si>
  <si>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</si>
  <si>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</si>
  <si>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</si>
  <si>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</si>
  <si>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</si>
  <si>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</si>
  <si>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</si>
  <si>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</si>
  <si>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</si>
  <si>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</si>
  <si>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</si>
  <si>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</si>
  <si>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</si>
  <si>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</si>
  <si>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</si>
  <si>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</si>
  <si>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</si>
  <si>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</si>
  <si>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</si>
  <si>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</si>
  <si>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</si>
  <si>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</si>
  <si>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</si>
  <si>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</si>
  <si>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</si>
  <si>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</si>
  <si>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</si>
  <si>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</si>
  <si>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</si>
  <si>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</si>
  <si>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</si>
  <si>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</si>
  <si>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</si>
  <si>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</si>
  <si>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</si>
  <si>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</si>
  <si>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</si>
  <si>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</si>
  <si>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</si>
  <si>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</si>
  <si>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</si>
  <si>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</si>
  <si>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</si>
  <si>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</si>
  <si>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</si>
  <si>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</si>
  <si>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</si>
  <si>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</si>
  <si>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</si>
  <si>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</si>
  <si>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</si>
  <si>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</si>
  <si>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</si>
  <si>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</si>
  <si>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</si>
  <si>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</si>
  <si>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</si>
  <si>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</si>
  <si>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</si>
  <si>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</si>
  <si>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</si>
  <si>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</si>
  <si>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</si>
  <si>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</si>
  <si>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</si>
  <si>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</si>
  <si>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</si>
  <si>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</si>
  <si>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</si>
  <si>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</si>
  <si>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</si>
  <si>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</si>
  <si>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</si>
  <si>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</si>
  <si>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</si>
  <si>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</si>
  <si>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</si>
  <si>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</si>
  <si>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</si>
  <si>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</si>
  <si>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</si>
  <si>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</si>
  <si>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</si>
  <si>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</si>
  <si>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</si>
  <si>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</si>
  <si>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</si>
  <si>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</si>
  <si>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</si>
  <si>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</si>
  <si>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</si>
  <si>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</si>
  <si>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</si>
  <si>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</si>
  <si>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</si>
  <si>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</si>
  <si>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</si>
  <si>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</si>
  <si>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</si>
  <si>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</si>
  <si>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</si>
  <si>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</si>
  <si>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</si>
  <si>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</si>
  <si>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</si>
  <si>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</si>
  <si>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</si>
  <si>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</si>
  <si>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</si>
  <si>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</si>
  <si>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</si>
  <si>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</si>
  <si>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</si>
  <si>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</si>
  <si>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</si>
  <si>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</si>
  <si>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</si>
  <si>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</si>
  <si>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</si>
  <si>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</si>
  <si>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</si>
  <si>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</si>
  <si>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</si>
  <si>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</si>
  <si>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</si>
  <si>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</si>
  <si>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</si>
  <si>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</si>
  <si>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</si>
  <si>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</si>
  <si>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</si>
  <si>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</si>
  <si>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</si>
  <si>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</si>
  <si>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</si>
  <si>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</si>
  <si>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</si>
  <si>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</si>
  <si>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</si>
  <si>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</si>
  <si>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</si>
  <si>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</si>
  <si>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</si>
  <si>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</si>
  <si>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</si>
  <si>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</si>
  <si>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</si>
  <si>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</si>
  <si>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</si>
  <si>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</si>
  <si>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</si>
  <si>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</si>
  <si>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</si>
  <si>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</si>
  <si>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</si>
  <si>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</si>
  <si>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</si>
  <si>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</si>
  <si>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</si>
  <si>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</si>
  <si>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</si>
  <si>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</si>
  <si>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</si>
  <si>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</si>
  <si>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</si>
  <si>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</si>
  <si>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</si>
  <si>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</si>
  <si>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</si>
  <si>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</si>
  <si>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</si>
  <si>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</si>
  <si>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</si>
  <si>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</si>
  <si>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</si>
  <si>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</si>
  <si>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</si>
  <si>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</si>
  <si>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</si>
  <si>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</si>
  <si>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</si>
  <si>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</si>
  <si>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</si>
  <si>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</si>
  <si>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</si>
  <si>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</si>
  <si>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</si>
  <si>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</si>
  <si>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</si>
  <si>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</si>
  <si>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</si>
  <si>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</si>
  <si>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</si>
  <si>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</si>
  <si>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</si>
  <si>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</si>
  <si>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</si>
  <si>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</si>
  <si>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</si>
  <si>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</si>
  <si>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</si>
  <si>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</si>
  <si>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</si>
  <si>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</si>
  <si>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</si>
  <si>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</si>
  <si>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</si>
  <si>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</si>
  <si>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</si>
  <si>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</si>
  <si>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</si>
  <si>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</si>
  <si>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</si>
  <si>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</si>
  <si>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</si>
  <si>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</si>
  <si>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</si>
  <si>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</si>
  <si>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</si>
  <si>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</si>
  <si>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</si>
  <si>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</si>
  <si>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</si>
  <si>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</si>
  <si>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</si>
  <si>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</si>
  <si>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</si>
  <si>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</si>
  <si>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</si>
  <si>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</si>
  <si>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</si>
  <si>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</si>
  <si>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</si>
  <si>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</si>
  <si>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</si>
  <si>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</si>
  <si>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</si>
  <si>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</si>
  <si>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</si>
  <si>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</si>
  <si>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</si>
  <si>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</si>
  <si>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</si>
  <si>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</si>
  <si>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</si>
  <si>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</si>
  <si>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</si>
  <si>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</si>
  <si>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</si>
  <si>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</si>
  <si>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</si>
  <si>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</si>
  <si>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</si>
  <si>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</si>
  <si>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</si>
  <si>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</si>
  <si>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</si>
  <si>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</si>
  <si>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</si>
  <si>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</si>
  <si>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</si>
  <si>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</si>
  <si>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</si>
  <si>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</si>
  <si>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</si>
  <si>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</si>
  <si>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</si>
  <si>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</si>
  <si>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</si>
  <si>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</si>
  <si>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</si>
  <si>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</si>
  <si>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</si>
  <si>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</si>
  <si>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</si>
  <si>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</si>
  <si>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</si>
  <si>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</si>
  <si>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</si>
  <si>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</si>
  <si>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</si>
  <si>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</si>
  <si>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</si>
  <si>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</si>
  <si>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</si>
  <si>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</si>
  <si>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</si>
  <si>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</si>
  <si>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</si>
  <si>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</si>
  <si>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</si>
  <si>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</si>
  <si>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</si>
  <si>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</si>
  <si>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</si>
  <si>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</si>
  <si>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</si>
  <si>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</si>
  <si>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</si>
  <si>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</si>
  <si>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</si>
  <si>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</si>
  <si>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</si>
  <si>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</si>
  <si>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</si>
  <si>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</si>
  <si>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</si>
  <si>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</si>
  <si>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</si>
  <si>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</si>
  <si>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</si>
  <si>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</si>
  <si>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</si>
  <si>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</si>
  <si>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</si>
  <si>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</si>
  <si>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</si>
  <si>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</si>
  <si>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</si>
  <si>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</si>
  <si>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</si>
  <si>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</si>
  <si>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</si>
  <si>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</si>
  <si>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</si>
  <si>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</si>
  <si>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</si>
  <si>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</si>
  <si>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</si>
  <si>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</si>
  <si>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</si>
  <si>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</si>
  <si>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</si>
  <si>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</si>
  <si>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</si>
  <si>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</si>
  <si>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</si>
  <si>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</si>
  <si>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</si>
  <si>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</si>
  <si>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</si>
  <si>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</si>
  <si>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</si>
  <si>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</si>
  <si>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</si>
  <si>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</si>
  <si>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</si>
  <si>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</si>
  <si>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</si>
  <si>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</si>
  <si>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</si>
  <si>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</si>
  <si>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</si>
  <si>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</si>
  <si>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</si>
  <si>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</si>
  <si>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</si>
  <si>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</si>
  <si>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</si>
  <si>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</si>
  <si>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</si>
  <si>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</si>
  <si>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</si>
  <si>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</si>
  <si>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</si>
  <si>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</si>
  <si>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</si>
  <si>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</si>
  <si>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</si>
  <si>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</si>
  <si>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</si>
  <si>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</si>
  <si>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</si>
  <si>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</si>
  <si>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</si>
  <si>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</si>
  <si>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</si>
  <si>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</si>
  <si>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</si>
  <si>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</si>
  <si>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</si>
  <si>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</si>
  <si>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</si>
  <si>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</si>
  <si>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</si>
  <si>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</si>
  <si>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</si>
  <si>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</si>
  <si>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</si>
  <si>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</si>
  <si>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</si>
  <si>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</si>
  <si>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</si>
  <si>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</si>
  <si>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</si>
  <si>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</si>
  <si>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</si>
  <si>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</si>
  <si>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</si>
  <si>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</si>
  <si>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</si>
  <si>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</si>
  <si>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</si>
  <si>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</si>
  <si>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</si>
  <si>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</si>
  <si>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</si>
  <si>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</si>
  <si>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</si>
  <si>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</si>
  <si>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</si>
  <si>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</si>
  <si>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</si>
  <si>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</si>
  <si>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</si>
  <si>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</si>
  <si>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</si>
  <si>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</si>
  <si>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</si>
  <si>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</si>
  <si>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</si>
  <si>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</si>
  <si>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</si>
  <si>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</si>
  <si>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</si>
  <si>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</si>
  <si>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</si>
  <si>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</si>
  <si>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</si>
  <si>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</si>
  <si>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</si>
  <si>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</si>
  <si>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</si>
  <si>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</si>
  <si>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</si>
  <si>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</si>
  <si>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</si>
  <si>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</si>
  <si>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</si>
  <si>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</si>
  <si>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</si>
  <si>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</si>
  <si>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</si>
  <si>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</si>
  <si>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</si>
  <si>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</si>
  <si>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</si>
  <si>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</si>
  <si>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</si>
  <si>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</si>
  <si>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</si>
  <si>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</si>
  <si>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</si>
  <si>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</si>
  <si>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</si>
  <si>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</si>
  <si>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</si>
  <si>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</si>
  <si>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</si>
  <si>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</si>
  <si>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</si>
  <si>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</si>
  <si>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</si>
  <si>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</si>
  <si>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</si>
  <si>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</si>
  <si>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</si>
  <si>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</si>
  <si>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</si>
  <si>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</si>
  <si>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</si>
  <si>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</si>
  <si>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</si>
  <si>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</si>
  <si>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</si>
  <si>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</si>
  <si>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</si>
  <si>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</si>
  <si>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</si>
  <si>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</si>
  <si>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</si>
  <si>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</si>
  <si>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</si>
  <si>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</si>
  <si>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</si>
  <si>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</si>
  <si>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</si>
  <si>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</si>
  <si>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</si>
  <si>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</si>
  <si>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</si>
  <si>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</si>
  <si>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</si>
  <si>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</si>
  <si>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</si>
  <si>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</si>
  <si>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</si>
  <si>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</si>
  <si>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</si>
  <si>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</si>
  <si>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</si>
  <si>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</si>
  <si>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</si>
  <si>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</si>
  <si>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</si>
  <si>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</si>
  <si>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</si>
  <si>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</si>
  <si>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</si>
  <si>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</si>
  <si>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</si>
  <si>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</si>
  <si>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</si>
  <si>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</si>
  <si>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</si>
  <si>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</si>
  <si>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</si>
  <si>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</si>
  <si>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</si>
  <si>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</si>
  <si>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</si>
  <si>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</si>
  <si>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</si>
  <si>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</si>
  <si>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</si>
  <si>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</si>
  <si>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</si>
  <si>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</si>
  <si>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</si>
  <si>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</si>
  <si>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</si>
  <si>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</si>
  <si>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</si>
  <si>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</si>
  <si>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</si>
  <si>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</si>
  <si>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</si>
  <si>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</si>
  <si>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</si>
  <si>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</si>
  <si>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</si>
  <si>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</si>
  <si>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</si>
  <si>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</si>
  <si>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</si>
  <si>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</si>
  <si>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</si>
  <si>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</si>
  <si>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</si>
  <si>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</si>
  <si>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</si>
  <si>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</si>
  <si>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</si>
  <si>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</si>
  <si>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</si>
  <si>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</si>
  <si>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</si>
  <si>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</si>
  <si>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</si>
  <si>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</si>
  <si>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</si>
  <si>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</si>
  <si>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</si>
  <si>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</si>
  <si>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</si>
  <si>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</si>
  <si>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</si>
  <si>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</si>
  <si>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</si>
  <si>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</si>
  <si>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</si>
  <si>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</si>
  <si>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</si>
  <si>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</si>
  <si>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</si>
  <si>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</si>
  <si>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</si>
  <si>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</si>
  <si>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</si>
  <si>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</si>
  <si>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</si>
  <si>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</si>
  <si>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</si>
  <si>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</si>
  <si>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</si>
  <si>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</si>
  <si>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</si>
  <si>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</si>
  <si>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</si>
  <si>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</si>
  <si>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</si>
  <si>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</si>
  <si>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</si>
  <si>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</si>
  <si>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</si>
  <si>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</si>
  <si>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</si>
  <si>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</si>
  <si>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</si>
  <si>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</si>
  <si>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</si>
  <si>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</si>
  <si>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</si>
  <si>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</si>
  <si>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</si>
  <si>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</si>
  <si>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</si>
  <si>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</si>
  <si>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</si>
  <si>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</si>
  <si>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</si>
  <si>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</si>
  <si>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</si>
  <si>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</si>
  <si>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</si>
  <si>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</si>
  <si>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</si>
  <si>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</si>
  <si>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</si>
  <si>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</si>
  <si>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</si>
  <si>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</si>
  <si>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</si>
  <si>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</si>
  <si>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</si>
  <si>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</si>
  <si>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</si>
  <si>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</si>
  <si>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</si>
  <si>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</si>
  <si>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</si>
  <si>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</si>
  <si>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</si>
  <si>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</si>
  <si>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</si>
  <si>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</si>
  <si>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</si>
  <si>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</si>
  <si>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</si>
  <si>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</si>
  <si>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</si>
  <si>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</si>
  <si>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</si>
  <si>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</si>
  <si>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</si>
  <si>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</si>
  <si>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</si>
  <si>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</si>
  <si>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</si>
  <si>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</si>
  <si>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</si>
  <si>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</si>
  <si>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</si>
  <si>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</si>
  <si>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</si>
  <si>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</si>
  <si>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</si>
  <si>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</si>
  <si>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</si>
  <si>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</si>
  <si>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</si>
  <si>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</si>
  <si>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</si>
  <si>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</si>
  <si>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</si>
  <si>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</si>
  <si>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</si>
  <si>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</si>
  <si>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</si>
  <si>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</si>
  <si>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</si>
  <si>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</si>
  <si>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</si>
  <si>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</si>
  <si>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</si>
  <si>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</si>
  <si>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</si>
  <si>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</si>
  <si>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</si>
  <si>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</si>
  <si>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</si>
  <si>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</si>
  <si>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</si>
  <si>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</si>
  <si>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</si>
  <si>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</si>
  <si>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</si>
  <si>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</si>
  <si>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</si>
  <si>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</si>
  <si>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</si>
  <si>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</si>
  <si>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</si>
  <si>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</si>
  <si>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</si>
  <si>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</si>
  <si>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</si>
  <si>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</si>
  <si>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</si>
  <si>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</si>
  <si>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</si>
  <si>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</si>
  <si>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</si>
  <si>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</si>
  <si>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</si>
  <si>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</si>
  <si>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</si>
  <si>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</si>
  <si>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</si>
  <si>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</si>
  <si>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</si>
  <si>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</si>
  <si>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</si>
  <si>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</si>
  <si>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</si>
  <si>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</si>
  <si>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</si>
  <si>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</si>
  <si>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</si>
  <si>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</si>
  <si>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</si>
  <si>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</si>
  <si>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</si>
  <si>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</si>
  <si>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</si>
  <si>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</si>
  <si>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</si>
  <si>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</si>
  <si>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</si>
  <si>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</si>
  <si>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</si>
  <si>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</si>
  <si>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</si>
  <si>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</si>
  <si>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</si>
  <si>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</si>
  <si>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</si>
  <si>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</si>
  <si>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</si>
  <si>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</si>
  <si>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</si>
  <si>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</si>
  <si>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</si>
  <si>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</si>
  <si>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</si>
  <si>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</si>
  <si>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</si>
  <si>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</si>
  <si>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</si>
  <si>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</si>
  <si>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</si>
  <si>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</si>
  <si>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</si>
  <si>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</si>
  <si>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</si>
  <si>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</si>
  <si>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</si>
  <si>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</si>
  <si>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</si>
  <si>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</si>
  <si>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</si>
  <si>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</si>
  <si>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</si>
  <si>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</si>
  <si>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</si>
  <si>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</si>
  <si>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</si>
  <si>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</si>
  <si>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</si>
  <si>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</si>
  <si>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</si>
  <si>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</si>
  <si>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</si>
  <si>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</si>
  <si>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</si>
  <si>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</si>
  <si>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</si>
  <si>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</si>
  <si>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</si>
  <si>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</si>
  <si>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</si>
  <si>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</si>
  <si>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</si>
  <si>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</si>
  <si>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</si>
  <si>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</si>
  <si>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</si>
  <si>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</si>
  <si>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</si>
  <si>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</si>
  <si>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</si>
  <si>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</si>
  <si>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</si>
  <si>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</si>
  <si>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</si>
  <si>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</si>
  <si>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</si>
  <si>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</si>
  <si>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</si>
  <si>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</si>
  <si>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</si>
  <si>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</si>
  <si>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</si>
  <si>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</si>
  <si>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</si>
  <si>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</si>
  <si>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</si>
  <si>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</si>
  <si>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</si>
  <si>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</si>
  <si>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</si>
  <si>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</si>
  <si>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</si>
  <si>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</si>
  <si>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</si>
  <si>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</si>
  <si>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</si>
  <si>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</si>
  <si>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</si>
  <si>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</si>
  <si>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</si>
  <si>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</si>
  <si>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</si>
  <si>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</si>
  <si>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</si>
  <si>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</si>
  <si>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</si>
  <si>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</si>
  <si>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</si>
  <si>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</si>
  <si>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</si>
  <si>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</si>
  <si>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</si>
  <si>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</si>
  <si>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</si>
  <si>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</si>
  <si>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</si>
  <si>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</si>
  <si>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</si>
  <si>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</si>
  <si>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</si>
  <si>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</si>
  <si>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</si>
  <si>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</si>
  <si>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</si>
  <si>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</si>
  <si>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</si>
  <si>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</si>
  <si>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</si>
  <si>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</si>
  <si>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</si>
  <si>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</si>
  <si>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</si>
  <si>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</si>
  <si>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</si>
  <si>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</si>
  <si>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</si>
  <si>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</si>
  <si>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</si>
  <si>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</si>
  <si>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</si>
  <si>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</si>
  <si>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</si>
  <si>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</si>
  <si>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</si>
  <si>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</si>
  <si>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</si>
  <si>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</si>
  <si>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</si>
  <si>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</si>
  <si>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</si>
  <si>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</si>
  <si>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</si>
  <si>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</si>
  <si>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</si>
  <si>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</si>
  <si>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</si>
  <si>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</si>
  <si>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</si>
  <si>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</si>
  <si>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</si>
  <si>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</si>
  <si>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</si>
  <si>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</si>
  <si>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</si>
  <si>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</si>
  <si>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</si>
  <si>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</si>
  <si>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</si>
  <si>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</si>
  <si>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</si>
  <si>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</si>
  <si>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</si>
  <si>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</si>
  <si>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</si>
  <si>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</si>
  <si>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</si>
  <si>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</si>
  <si>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</si>
  <si>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</si>
  <si>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</si>
  <si>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</si>
  <si>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</si>
  <si>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</si>
  <si>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</si>
  <si>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</si>
  <si>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</si>
  <si>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</si>
  <si>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</si>
  <si>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</si>
  <si>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</si>
  <si>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</si>
  <si>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</si>
  <si>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</si>
  <si>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</si>
  <si>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</si>
  <si>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</si>
  <si>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</si>
  <si>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</si>
  <si>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</si>
  <si>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</si>
  <si>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</si>
  <si>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</si>
  <si>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</si>
  <si>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</si>
  <si>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</si>
  <si>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</si>
  <si>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</si>
  <si>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</si>
  <si>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</si>
  <si>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</si>
  <si>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</si>
  <si>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</si>
  <si>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</si>
  <si>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</si>
  <si>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</si>
  <si>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</si>
  <si>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</si>
  <si>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</si>
  <si>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</si>
  <si>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</si>
  <si>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</si>
  <si>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</si>
  <si>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</si>
  <si>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</si>
  <si>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</si>
  <si>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</si>
  <si>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</si>
  <si>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</si>
  <si>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</si>
  <si>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</si>
  <si>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</si>
  <si>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</si>
  <si>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</si>
  <si>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</si>
  <si>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</si>
  <si>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</si>
  <si>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</si>
  <si>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</si>
  <si>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</si>
  <si>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</si>
  <si>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</si>
  <si>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</si>
  <si>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</si>
  <si>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</si>
  <si>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</si>
  <si>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</si>
  <si>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</si>
  <si>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</si>
  <si>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</si>
  <si>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</si>
  <si>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</si>
  <si>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</si>
  <si>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</si>
  <si>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</si>
  <si>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</si>
  <si>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</si>
  <si>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</si>
  <si>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</si>
  <si>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</si>
  <si>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</si>
  <si>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</si>
  <si>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</si>
  <si>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</si>
  <si>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</si>
  <si>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</si>
  <si>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</si>
  <si>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</si>
  <si>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</si>
  <si>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</si>
  <si>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</si>
  <si>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</si>
  <si>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</si>
  <si>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</si>
  <si>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</si>
  <si>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</si>
  <si>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</si>
  <si>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</si>
  <si>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</si>
  <si>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</si>
  <si>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</si>
  <si>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</si>
  <si>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</si>
  <si>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</si>
  <si>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</si>
  <si>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</si>
  <si>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</si>
  <si>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</si>
  <si>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</si>
  <si>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</si>
  <si>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</si>
  <si>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</si>
  <si>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</si>
  <si>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</si>
  <si>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</si>
  <si>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</si>
  <si>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</si>
  <si>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</si>
  <si>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</si>
  <si>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</si>
  <si>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</si>
  <si>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</si>
  <si>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</si>
  <si>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</si>
  <si>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</si>
  <si>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</si>
  <si>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</si>
  <si>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</si>
  <si>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</si>
  <si>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</si>
  <si>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</si>
  <si>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</si>
  <si>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</si>
  <si>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</si>
  <si>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</si>
  <si>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</si>
  <si>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</si>
  <si>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</si>
  <si>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</si>
  <si>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</si>
  <si>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</si>
  <si>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</si>
  <si>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</si>
  <si>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</si>
  <si>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</si>
  <si>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</si>
  <si>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</si>
  <si>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</si>
  <si>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</si>
  <si>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</si>
  <si>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</si>
  <si>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</si>
  <si>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</si>
  <si>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</si>
  <si>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</si>
  <si>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</si>
  <si>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</si>
  <si>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</si>
  <si>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</si>
  <si>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</si>
  <si>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</si>
  <si>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</si>
  <si>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</si>
  <si>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</si>
  <si>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</si>
  <si>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</si>
  <si>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</si>
  <si>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</si>
  <si>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</si>
  <si>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</si>
  <si>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</si>
  <si>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</si>
  <si>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</si>
  <si>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</si>
  <si>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</si>
  <si>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</si>
  <si>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</si>
  <si>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</si>
  <si>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</si>
  <si>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</si>
  <si>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</si>
  <si>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</si>
  <si>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</si>
  <si>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</si>
  <si>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</si>
  <si>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</si>
  <si>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</si>
  <si>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</si>
  <si>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</si>
  <si>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</si>
  <si>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</si>
  <si>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</si>
  <si>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</si>
  <si>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</si>
  <si>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</si>
  <si>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</si>
  <si>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</si>
  <si>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</si>
  <si>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</si>
  <si>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</si>
  <si>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</si>
  <si>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</si>
  <si>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</si>
  <si>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</si>
  <si>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</si>
  <si>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</si>
  <si>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</si>
  <si>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</si>
  <si>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</si>
  <si>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</si>
  <si>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</si>
  <si>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</si>
  <si>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</si>
  <si>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</si>
  <si>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</si>
  <si>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</si>
  <si>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</si>
  <si>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</si>
  <si>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</si>
  <si>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</si>
  <si>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</si>
  <si>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</si>
  <si>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</si>
  <si>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</si>
  <si>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</si>
  <si>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</si>
  <si>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</si>
  <si>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</si>
  <si>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</si>
  <si>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</si>
  <si>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</si>
  <si>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</si>
  <si>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</si>
  <si>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</si>
  <si>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</si>
  <si>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</si>
  <si>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</si>
  <si>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</si>
  <si>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</si>
  <si>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</si>
  <si>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</si>
  <si>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</si>
  <si>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</si>
  <si>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</si>
  <si>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</si>
  <si>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</si>
  <si>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</si>
  <si>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</si>
  <si>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</si>
  <si>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</si>
  <si>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</si>
  <si>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</si>
  <si>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</si>
  <si>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</si>
  <si>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</si>
  <si>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</si>
  <si>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</si>
  <si>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</si>
  <si>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</si>
  <si>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</si>
  <si>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</si>
  <si>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</si>
  <si>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</si>
  <si>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</si>
  <si>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</si>
  <si>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</si>
  <si>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</si>
  <si>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</si>
  <si>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</si>
  <si>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</si>
  <si>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</si>
  <si>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</si>
  <si>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</si>
  <si>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</si>
  <si>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</si>
  <si>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</si>
  <si>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</si>
  <si>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</si>
  <si>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</si>
  <si>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</si>
  <si>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</si>
  <si>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</si>
  <si>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</si>
  <si>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</si>
  <si>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</si>
  <si>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</si>
  <si>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</si>
  <si>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</si>
  <si>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</si>
  <si>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</si>
  <si>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</si>
  <si>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</si>
  <si>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</si>
  <si>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</si>
  <si>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</si>
  <si>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</si>
  <si>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</si>
  <si>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</si>
  <si>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</si>
  <si>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</si>
  <si>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</si>
  <si>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</si>
  <si>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</si>
  <si>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</si>
  <si>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</si>
  <si>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</si>
  <si>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</si>
  <si>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</si>
  <si>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</si>
  <si>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</si>
  <si>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</si>
  <si>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</si>
  <si>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</si>
  <si>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</si>
  <si>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</si>
  <si>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</si>
  <si>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</si>
  <si>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</si>
  <si>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</si>
  <si>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</si>
  <si>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</si>
  <si>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</si>
  <si>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</si>
  <si>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</si>
  <si>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</si>
  <si>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</si>
  <si>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</si>
  <si>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</si>
  <si>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</si>
  <si>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</si>
  <si>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</si>
  <si>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</si>
  <si>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</si>
  <si>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</si>
  <si>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</si>
  <si>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</si>
  <si>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</si>
  <si>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</si>
  <si>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</si>
  <si>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</si>
  <si>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</si>
  <si>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</si>
  <si>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</si>
  <si>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</si>
  <si>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</si>
  <si>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</si>
  <si>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</si>
  <si>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</si>
  <si>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</si>
  <si>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</si>
  <si>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</si>
  <si>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</si>
  <si>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</si>
  <si>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</si>
  <si>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</si>
  <si>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</si>
  <si>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</si>
  <si>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</si>
  <si>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</si>
  <si>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</si>
  <si>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</si>
  <si>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</si>
  <si>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</si>
  <si>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</si>
  <si>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</si>
  <si>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</si>
  <si>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</si>
  <si>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</si>
  <si>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</si>
  <si>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</si>
  <si>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</si>
  <si>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</si>
  <si>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</si>
  <si>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</si>
  <si>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</si>
  <si>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</si>
  <si>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</si>
  <si>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</si>
  <si>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</si>
  <si>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</si>
  <si>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</si>
  <si>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</si>
  <si>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</si>
  <si>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</si>
  <si>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</si>
  <si>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</si>
  <si>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</si>
  <si>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</si>
  <si>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</si>
  <si>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</si>
  <si>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</si>
  <si>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</si>
  <si>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</si>
  <si>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</si>
  <si>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</si>
  <si>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</si>
  <si>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</si>
  <si>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</si>
  <si>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</si>
  <si>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</si>
  <si>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</si>
  <si>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</si>
  <si>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</si>
  <si>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</si>
  <si>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</si>
  <si>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</si>
  <si>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</si>
  <si>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</si>
  <si>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</si>
  <si>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</si>
  <si>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</si>
  <si>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</si>
  <si>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</si>
  <si>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</si>
  <si>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</si>
  <si>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</si>
  <si>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</si>
  <si>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</si>
  <si>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</si>
  <si>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</si>
  <si>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</si>
  <si>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</si>
  <si>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</si>
  <si>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</si>
  <si>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</si>
  <si>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</si>
  <si>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</si>
  <si>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</si>
  <si>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</si>
  <si>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</si>
  <si>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</si>
  <si>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</si>
  <si>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</si>
  <si>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</si>
  <si>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</si>
  <si>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</si>
  <si>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</si>
  <si>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</si>
  <si>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</si>
  <si>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</si>
  <si>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</si>
  <si>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</si>
  <si>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</si>
  <si>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</si>
  <si>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</si>
  <si>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</si>
  <si>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</si>
  <si>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</si>
  <si>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</si>
  <si>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</si>
  <si>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</si>
  <si>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</si>
  <si>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</si>
  <si>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</si>
  <si>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</si>
  <si>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</si>
  <si>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</si>
  <si>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</si>
  <si>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</si>
  <si>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</si>
  <si>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</si>
  <si>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</si>
  <si>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</si>
  <si>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</si>
  <si>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</si>
  <si>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</si>
  <si>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</si>
  <si>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</si>
  <si>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</si>
  <si>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</si>
  <si>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</si>
  <si>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</si>
  <si>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</si>
  <si>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</si>
  <si>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</si>
  <si>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</si>
  <si>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</si>
  <si>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</si>
  <si>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</si>
  <si>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</si>
  <si>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</si>
  <si>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</si>
  <si>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</si>
  <si>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</si>
  <si>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</si>
  <si>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</si>
  <si>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</si>
  <si>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</si>
  <si>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</si>
  <si>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</si>
  <si>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</si>
  <si>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</si>
  <si>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</si>
  <si>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</si>
  <si>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</si>
  <si>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</si>
  <si>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</si>
  <si>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</si>
  <si>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</si>
  <si>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</si>
  <si>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</si>
  <si>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</si>
  <si>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</si>
  <si>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</si>
  <si>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</si>
  <si>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</si>
  <si>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</si>
  <si>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</si>
  <si>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</si>
  <si>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</si>
  <si>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</si>
  <si>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</si>
  <si>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</si>
  <si>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</si>
  <si>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</si>
  <si>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</si>
  <si>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</si>
  <si>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</si>
  <si>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</si>
  <si>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</si>
  <si>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</si>
  <si>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</si>
  <si>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</si>
  <si>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</si>
  <si>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</si>
  <si>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</si>
  <si>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</si>
  <si>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</si>
  <si>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</si>
  <si>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</si>
  <si>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</si>
  <si>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</si>
  <si>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</si>
  <si>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</si>
  <si>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</si>
  <si>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</si>
  <si>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</si>
  <si>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</si>
  <si>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</si>
  <si>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</si>
  <si>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</si>
  <si>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</si>
  <si>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</si>
  <si>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</si>
  <si>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</si>
  <si>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</si>
  <si>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</si>
  <si>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</si>
  <si>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</si>
  <si>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</si>
  <si>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</si>
  <si>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</si>
  <si>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</si>
  <si>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</si>
  <si>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</si>
  <si>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</si>
  <si>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</si>
  <si>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</si>
  <si>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</si>
  <si>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</si>
  <si>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</si>
  <si>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</si>
  <si>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</si>
  <si>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</si>
  <si>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</si>
  <si>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</si>
  <si>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</si>
  <si>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</si>
  <si>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</si>
  <si>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</si>
  <si>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</si>
  <si>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</si>
  <si>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</si>
  <si>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</si>
  <si>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</si>
  <si>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</si>
  <si>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</si>
  <si>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</si>
  <si>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</si>
  <si>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</si>
  <si>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</si>
  <si>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</si>
  <si>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</si>
  <si>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</si>
  <si>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</si>
  <si>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</si>
  <si>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</si>
  <si>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</si>
  <si>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</si>
  <si>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</si>
  <si>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</si>
  <si>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</si>
  <si>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</si>
  <si>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</si>
  <si>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</si>
  <si>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</si>
  <si>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</si>
  <si>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</si>
  <si>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</si>
  <si>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</si>
  <si>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</si>
  <si>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</si>
  <si>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</si>
  <si>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</si>
  <si>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</si>
  <si>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</si>
  <si>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</si>
  <si>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</si>
  <si>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</si>
  <si>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</si>
  <si>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</si>
  <si>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</si>
  <si>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</si>
  <si>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</si>
  <si>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</si>
  <si>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</si>
  <si>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</si>
  <si>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</si>
  <si>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</si>
  <si>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</si>
  <si>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</si>
  <si>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</si>
  <si>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</si>
  <si>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</si>
  <si>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</si>
  <si>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</si>
  <si>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</si>
  <si>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</si>
  <si>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</si>
  <si>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</si>
  <si>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</si>
  <si>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</si>
  <si>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</si>
  <si>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</si>
  <si>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</si>
  <si>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</si>
  <si>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</si>
  <si>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</si>
  <si>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</si>
  <si>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</si>
  <si>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</si>
  <si>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</si>
  <si>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</si>
  <si>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</si>
  <si>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</si>
  <si>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</si>
  <si>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</si>
  <si>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</si>
  <si>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</si>
  <si>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</si>
  <si>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</si>
  <si>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</si>
  <si>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</si>
  <si>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</si>
  <si>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</si>
  <si>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</si>
  <si>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</si>
  <si>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</si>
  <si>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</si>
  <si>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</si>
  <si>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</si>
  <si>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</si>
  <si>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</si>
  <si>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</si>
  <si>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</si>
  <si>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</si>
  <si>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</si>
  <si>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</si>
  <si>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</si>
  <si>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</si>
  <si>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</si>
  <si>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</si>
  <si>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</si>
  <si>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</si>
  <si>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</si>
  <si>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</si>
  <si>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</si>
  <si>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</si>
  <si>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</si>
  <si>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</si>
  <si>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</si>
  <si>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</si>
  <si>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</si>
  <si>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</si>
  <si>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</si>
  <si>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</si>
  <si>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</si>
  <si>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</si>
  <si>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</si>
  <si>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</si>
  <si>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</si>
  <si>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</si>
  <si>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</si>
  <si>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</si>
  <si>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</si>
  <si>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</si>
  <si>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</si>
  <si>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</si>
  <si>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</si>
  <si>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</si>
  <si>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</si>
  <si>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</si>
  <si>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</si>
  <si>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</si>
  <si>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</si>
  <si>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</si>
  <si>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</si>
  <si>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</si>
  <si>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</si>
  <si>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</si>
  <si>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</si>
  <si>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</si>
  <si>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</si>
  <si>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</si>
  <si>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</si>
  <si>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</si>
  <si>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</si>
  <si>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</si>
  <si>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</si>
  <si>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</si>
  <si>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</si>
  <si>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</si>
  <si>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</si>
  <si>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</si>
  <si>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</si>
  <si>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</si>
  <si>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</si>
  <si>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</si>
  <si>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</si>
  <si>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</si>
  <si>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</si>
  <si>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</si>
  <si>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</si>
  <si>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</si>
  <si>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</si>
  <si>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</si>
  <si>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</si>
  <si>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</si>
  <si>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</si>
  <si>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</si>
  <si>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</si>
  <si>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</si>
  <si>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</si>
  <si>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</si>
  <si>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</si>
  <si>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</si>
  <si>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</si>
  <si>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</si>
  <si>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</si>
  <si>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</si>
  <si>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</si>
  <si>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</si>
  <si>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</si>
  <si>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</si>
  <si>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</si>
  <si>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</si>
  <si>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</si>
  <si>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</si>
  <si>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</si>
  <si>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</si>
  <si>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</si>
  <si>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</si>
  <si>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</si>
  <si>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</si>
  <si>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</si>
  <si>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</si>
  <si>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</si>
  <si>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</si>
  <si>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</si>
  <si>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</si>
  <si>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</si>
  <si>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</si>
  <si>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</si>
  <si>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</si>
  <si>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</si>
  <si>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</si>
  <si>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</si>
  <si>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</si>
  <si>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</si>
  <si>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</si>
  <si>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</si>
  <si>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</si>
  <si>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</si>
  <si>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</si>
  <si>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</si>
  <si>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</si>
  <si>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</si>
  <si>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</si>
  <si>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</si>
  <si>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</si>
  <si>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</si>
  <si>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</si>
  <si>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</si>
  <si>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</si>
  <si>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</si>
  <si>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</si>
  <si>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</si>
  <si>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</si>
  <si>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</si>
  <si>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</si>
  <si>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</si>
  <si>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</si>
  <si>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</si>
  <si>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</si>
  <si>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</si>
  <si>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</si>
  <si>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</si>
  <si>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</si>
  <si>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</si>
  <si>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</si>
  <si>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</si>
  <si>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</si>
  <si>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</si>
  <si>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</si>
  <si>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</si>
  <si>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</si>
  <si>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</si>
  <si>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</si>
  <si>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</si>
  <si>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</si>
  <si>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</si>
  <si>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</si>
  <si>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</si>
  <si>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</si>
  <si>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</si>
  <si>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</si>
  <si>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</si>
  <si>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</si>
  <si>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</si>
  <si>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</si>
  <si>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</si>
  <si>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</si>
  <si>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</si>
  <si>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</si>
  <si>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</si>
  <si>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</si>
  <si>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</si>
  <si>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</si>
  <si>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</si>
  <si>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</si>
  <si>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</si>
  <si>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</si>
  <si>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</si>
  <si>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</si>
  <si>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</si>
  <si>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</si>
  <si>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</si>
  <si>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</si>
  <si>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</si>
  <si>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</si>
  <si>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</si>
  <si>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</si>
  <si>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</si>
  <si>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</si>
  <si>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</si>
  <si>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</si>
  <si>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</si>
  <si>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</si>
  <si>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</si>
  <si>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</si>
  <si>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</si>
  <si>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</si>
  <si>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</si>
  <si>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</si>
  <si>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</si>
  <si>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</si>
  <si>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</si>
  <si>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</si>
  <si>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</si>
  <si>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</si>
  <si>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</si>
  <si>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</si>
  <si>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</si>
  <si>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</si>
  <si>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</si>
  <si>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</si>
  <si>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</si>
  <si>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</si>
  <si>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</si>
  <si>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</si>
  <si>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</si>
  <si>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</si>
  <si>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</si>
  <si>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</si>
  <si>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</si>
  <si>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</si>
  <si>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</si>
  <si>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</si>
  <si>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</si>
  <si>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</si>
  <si>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</si>
  <si>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</si>
  <si>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</si>
  <si>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</si>
  <si>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</si>
  <si>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</si>
  <si>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</si>
  <si>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</si>
  <si>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</si>
  <si>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</si>
  <si>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</si>
  <si>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</si>
  <si>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</si>
  <si>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</si>
  <si>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</si>
  <si>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</si>
  <si>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</si>
  <si>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</si>
  <si>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</si>
  <si>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</si>
  <si>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</si>
  <si>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</si>
  <si>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</si>
  <si>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</si>
  <si>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</si>
  <si>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</si>
  <si>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</si>
  <si>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</si>
  <si>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</si>
  <si>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</si>
  <si>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</si>
  <si>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</si>
  <si>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</si>
  <si>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</si>
  <si>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</si>
  <si>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</si>
  <si>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</si>
  <si>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</si>
  <si>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</si>
  <si>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</si>
  <si>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</si>
  <si>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</si>
  <si>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</si>
  <si>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</si>
  <si>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</si>
  <si>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</si>
  <si>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</si>
  <si>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</si>
  <si>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</si>
  <si>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</si>
  <si>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</si>
  <si>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</si>
  <si>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</si>
  <si>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</si>
  <si>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</si>
  <si>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</si>
  <si>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</si>
  <si>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</si>
  <si>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</si>
  <si>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</si>
  <si>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</si>
  <si>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</si>
  <si>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</si>
  <si>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</si>
  <si>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</si>
  <si>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</si>
  <si>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</si>
  <si>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</si>
  <si>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</si>
  <si>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</si>
  <si>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</si>
  <si>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</si>
  <si>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</si>
  <si>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</si>
  <si>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</si>
  <si>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</si>
  <si>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</si>
  <si>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</si>
  <si>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</si>
  <si>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</si>
  <si>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</si>
  <si>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</si>
  <si>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</si>
  <si>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</si>
  <si>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</si>
  <si>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</si>
  <si>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</si>
  <si>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</si>
  <si>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</si>
  <si>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</si>
  <si>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</si>
  <si>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</si>
  <si>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</si>
  <si>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</si>
  <si>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</si>
  <si>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</si>
  <si>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</si>
  <si>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</si>
  <si>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</si>
  <si>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</si>
  <si>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</si>
  <si>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</si>
  <si>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</si>
  <si>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</si>
  <si>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</si>
  <si>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</si>
  <si>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</si>
  <si>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</si>
  <si>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</si>
  <si>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</si>
  <si>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</si>
  <si>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</si>
  <si>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</si>
  <si>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</si>
  <si>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</si>
  <si>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</si>
  <si>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</si>
  <si>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</si>
  <si>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</si>
  <si>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</si>
  <si>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</si>
  <si>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</si>
  <si>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</si>
  <si>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</si>
  <si>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</si>
  <si>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</si>
  <si>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</si>
  <si>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</si>
  <si>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</si>
  <si>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</si>
  <si>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</si>
  <si>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</si>
  <si>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</si>
  <si>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</si>
  <si>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</si>
  <si>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</si>
  <si>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</si>
  <si>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</si>
  <si>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</si>
  <si>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</si>
  <si>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</si>
  <si>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</si>
  <si>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</si>
  <si>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</si>
  <si>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</si>
  <si>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</si>
  <si>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</si>
  <si>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</si>
  <si>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</si>
  <si>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</si>
  <si>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</si>
  <si>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</si>
  <si>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</si>
  <si>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</si>
  <si>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</si>
  <si>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</si>
  <si>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</si>
  <si>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</si>
  <si>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</si>
  <si>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</si>
  <si>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</si>
  <si>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</si>
  <si>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</si>
  <si>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</si>
  <si>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</si>
  <si>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</si>
  <si>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</si>
  <si>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</si>
  <si>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</si>
  <si>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</si>
  <si>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</si>
  <si>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</si>
  <si>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</si>
  <si>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</si>
  <si>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</si>
  <si>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</si>
  <si>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</si>
  <si>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</si>
  <si>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</si>
  <si>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</si>
  <si>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</si>
  <si>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</si>
  <si>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</si>
  <si>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</si>
  <si>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</si>
  <si>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</si>
  <si>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</si>
  <si>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</si>
  <si>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</si>
  <si>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</si>
  <si>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</si>
  <si>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</si>
  <si>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</si>
  <si>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</si>
  <si>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</si>
  <si>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</si>
  <si>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</si>
  <si>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</si>
  <si>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</si>
  <si>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</si>
  <si>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</si>
  <si>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</si>
  <si>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</si>
  <si>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</si>
  <si>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</si>
  <si>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</si>
  <si>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</si>
  <si>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</si>
  <si>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</si>
  <si>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</si>
  <si>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</si>
  <si>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</si>
  <si>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</si>
  <si>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</si>
  <si>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</si>
  <si>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</si>
  <si>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</si>
  <si>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</si>
  <si>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</si>
  <si>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</si>
  <si>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</si>
  <si>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</si>
  <si>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</si>
  <si>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</si>
  <si>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</si>
  <si>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</si>
  <si>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</si>
  <si>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</si>
  <si>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</si>
  <si>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</si>
  <si>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</si>
  <si>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</si>
  <si>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</si>
  <si>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</si>
  <si>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</si>
  <si>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</si>
  <si>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</si>
  <si>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</si>
  <si>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</si>
  <si>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</si>
  <si>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</si>
  <si>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</si>
  <si>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</si>
  <si>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</si>
  <si>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</si>
  <si>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</si>
  <si>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</si>
  <si>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</si>
  <si>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</si>
  <si>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</si>
  <si>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</si>
  <si>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</si>
  <si>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</si>
  <si>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</si>
  <si>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</si>
  <si>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</si>
  <si>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</si>
  <si>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</si>
  <si>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</si>
  <si>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</si>
  <si>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</si>
  <si>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</si>
  <si>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</si>
  <si>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</si>
  <si>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</si>
  <si>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</si>
  <si>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</si>
  <si>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</si>
  <si>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</si>
  <si>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</si>
  <si>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</si>
  <si>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</si>
  <si>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</si>
  <si>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</si>
  <si>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</si>
  <si>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</si>
  <si>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</si>
  <si>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</si>
  <si>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</si>
  <si>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</si>
  <si>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</si>
  <si>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</si>
  <si>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</si>
  <si>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</si>
  <si>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</si>
  <si>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</si>
  <si>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</si>
  <si>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</si>
  <si>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</si>
  <si>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</si>
  <si>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</si>
  <si>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</si>
  <si>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</si>
  <si>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</si>
  <si>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</si>
  <si>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</si>
  <si>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</si>
  <si>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</si>
  <si>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</si>
  <si>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</si>
  <si>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</si>
  <si>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</si>
  <si>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</si>
  <si>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</si>
  <si>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</si>
  <si>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</si>
  <si>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</si>
  <si>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</si>
  <si>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</si>
  <si>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</si>
  <si>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</si>
  <si>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</si>
  <si>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</si>
  <si>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</si>
  <si>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</si>
  <si>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</si>
  <si>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</si>
  <si>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</si>
  <si>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</si>
  <si>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</si>
  <si>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</si>
  <si>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</si>
  <si>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</si>
  <si>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</si>
  <si>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</si>
  <si>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</si>
  <si>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</si>
  <si>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</si>
  <si>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</si>
  <si>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</si>
  <si>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</si>
  <si>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</si>
  <si>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</si>
  <si>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</si>
  <si>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</si>
  <si>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</si>
  <si>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</si>
  <si>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</si>
  <si>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</si>
  <si>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</si>
  <si>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</si>
  <si>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</si>
  <si>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</si>
  <si>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</si>
  <si>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</si>
  <si>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</si>
  <si>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</si>
  <si>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</si>
  <si>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</si>
  <si>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</si>
  <si>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</si>
  <si>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</si>
  <si>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</si>
  <si>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</si>
  <si>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</si>
  <si>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</si>
  <si>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</si>
  <si>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</si>
  <si>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</si>
  <si>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</si>
  <si>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</si>
  <si>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</si>
  <si>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</si>
  <si>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</si>
  <si>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</si>
  <si>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</si>
  <si>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</si>
  <si>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</si>
  <si>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</si>
  <si>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</si>
  <si>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</si>
  <si>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</si>
  <si>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</si>
  <si>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</si>
  <si>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</si>
  <si>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</si>
  <si>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</si>
  <si>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</si>
  <si>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</si>
  <si>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</si>
  <si>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</si>
  <si>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</si>
  <si>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</si>
  <si>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</si>
  <si>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</si>
  <si>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</si>
  <si>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</si>
  <si>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</si>
  <si>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</si>
  <si>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</si>
  <si>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</si>
  <si>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</si>
  <si>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</si>
  <si>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</si>
  <si>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</si>
  <si>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</si>
  <si>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</si>
  <si>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</si>
  <si>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</si>
  <si>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</si>
  <si>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</si>
  <si>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</si>
  <si>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</si>
  <si>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</si>
  <si>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</si>
  <si>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</si>
  <si>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</si>
  <si>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</si>
  <si>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</si>
  <si>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</si>
  <si>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</si>
  <si>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</si>
  <si>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</si>
  <si>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</si>
  <si>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</si>
  <si>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</si>
  <si>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</si>
  <si>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</si>
  <si>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</si>
  <si>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</si>
  <si>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</si>
  <si>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</si>
  <si>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</si>
  <si>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</si>
  <si>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</si>
  <si>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</si>
  <si>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</si>
  <si>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</si>
  <si>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</si>
  <si>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</si>
  <si>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</si>
  <si>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</si>
  <si>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</si>
  <si>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</si>
  <si>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</si>
  <si>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</si>
  <si>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</si>
  <si>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</si>
  <si>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</si>
  <si>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</si>
  <si>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</si>
  <si>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</si>
  <si>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</si>
  <si>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</si>
  <si>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</si>
  <si>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</si>
  <si>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</si>
  <si>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</si>
  <si>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</si>
  <si>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</si>
  <si>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</si>
  <si>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</si>
  <si>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</si>
  <si>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</si>
  <si>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</si>
  <si>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</si>
  <si>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</si>
  <si>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</si>
  <si>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</si>
  <si>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</si>
  <si>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</si>
  <si>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</si>
  <si>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</si>
  <si>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</si>
  <si>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</si>
  <si>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</si>
  <si>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</si>
  <si>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</si>
  <si>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</si>
  <si>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</si>
  <si>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</si>
  <si>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</si>
  <si>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</si>
  <si>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</si>
  <si>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</si>
  <si>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</si>
  <si>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</si>
  <si>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</si>
  <si>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</si>
  <si>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</si>
  <si>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</si>
  <si>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</si>
  <si>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</si>
  <si>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</si>
  <si>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</si>
  <si>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</si>
  <si>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</si>
  <si>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</si>
  <si>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</si>
  <si>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</si>
  <si>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</si>
  <si>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</si>
  <si>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</si>
  <si>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</si>
  <si>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</si>
  <si>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</si>
  <si>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</si>
  <si>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</si>
  <si>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</si>
  <si>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</si>
  <si>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</si>
  <si>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</si>
  <si>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</si>
  <si>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</si>
  <si>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</si>
  <si>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</si>
  <si>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</si>
  <si>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</si>
  <si>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</si>
  <si>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</si>
  <si>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</si>
  <si>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</si>
  <si>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</si>
  <si>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</si>
  <si>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</si>
  <si>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</si>
  <si>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</si>
  <si>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</si>
  <si>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</si>
  <si>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</si>
  <si>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</si>
  <si>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</si>
  <si>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</si>
  <si>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</si>
  <si>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</si>
  <si>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</si>
  <si>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</si>
  <si>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</si>
  <si>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</si>
  <si>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</si>
  <si>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</si>
  <si>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</si>
  <si>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</si>
  <si>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</si>
  <si>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</si>
  <si>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</si>
  <si>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</si>
  <si>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</si>
  <si>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</si>
  <si>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</si>
  <si>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</si>
  <si>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</si>
  <si>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</si>
  <si>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</si>
  <si>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</si>
  <si>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</si>
  <si>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</si>
  <si>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</si>
  <si>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</si>
  <si>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</si>
  <si>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</si>
  <si>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</si>
  <si>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</si>
  <si>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</si>
  <si>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</si>
  <si>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</si>
  <si>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</si>
  <si>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</si>
  <si>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</si>
  <si>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</si>
  <si>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</si>
  <si>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</si>
  <si>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</si>
  <si>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</si>
  <si>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</si>
  <si>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</si>
  <si>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</si>
  <si>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</si>
  <si>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</si>
  <si>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</si>
  <si>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</si>
  <si>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</si>
  <si>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</si>
  <si>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</si>
  <si>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</si>
  <si>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</si>
  <si>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</si>
  <si>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</si>
  <si>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</si>
  <si>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</si>
  <si>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</si>
  <si>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</si>
  <si>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</si>
  <si>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</si>
  <si>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</si>
  <si>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</si>
  <si>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</si>
  <si>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</si>
  <si>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</si>
  <si>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</si>
  <si>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</si>
  <si>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</si>
  <si>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</si>
  <si>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</si>
  <si>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</si>
  <si>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</si>
  <si>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</si>
  <si>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</si>
  <si>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</si>
  <si>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</si>
  <si>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</si>
  <si>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</si>
  <si>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</si>
  <si>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</si>
  <si>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</si>
  <si>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</si>
  <si>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</si>
  <si>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</si>
  <si>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</si>
  <si>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</si>
  <si>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</si>
  <si>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</si>
  <si>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</si>
  <si>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</si>
  <si>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</si>
  <si>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</si>
  <si>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</si>
  <si>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</si>
  <si>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</si>
  <si>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</si>
  <si>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</si>
  <si>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</si>
  <si>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</si>
  <si>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</si>
  <si>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</si>
  <si>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</si>
  <si>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</si>
  <si>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</si>
  <si>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</si>
  <si>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</si>
  <si>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</si>
  <si>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</si>
  <si>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</si>
  <si>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</si>
  <si>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</si>
  <si>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</si>
  <si>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</si>
  <si>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</si>
  <si>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</si>
  <si>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</si>
  <si>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</si>
  <si>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</si>
  <si>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</si>
  <si>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</si>
  <si>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</si>
  <si>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</si>
  <si>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</si>
  <si>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</si>
  <si>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</si>
  <si>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</si>
  <si>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</si>
  <si>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</si>
  <si>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</si>
  <si>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</si>
  <si>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</si>
  <si>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</si>
  <si>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</si>
  <si>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</si>
  <si>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</si>
  <si>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</si>
  <si>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</si>
  <si>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</si>
  <si>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</si>
  <si>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</si>
  <si>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</si>
  <si>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</si>
  <si>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</si>
  <si>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</si>
  <si>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</si>
  <si>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</si>
  <si>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</si>
  <si>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</si>
  <si>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</si>
  <si>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</si>
  <si>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</si>
  <si>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</si>
  <si>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</si>
  <si>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</si>
  <si>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</si>
  <si>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</si>
  <si>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</si>
  <si>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</si>
  <si>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</si>
  <si>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</si>
  <si>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</si>
  <si>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</si>
  <si>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</si>
  <si>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</si>
  <si>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</si>
  <si>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</si>
  <si>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</si>
  <si>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</si>
  <si>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</si>
  <si>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</si>
  <si>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</si>
  <si>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</si>
  <si>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</si>
  <si>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</si>
  <si>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</si>
  <si>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</si>
  <si>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</si>
  <si>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</si>
  <si>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</si>
  <si>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</si>
  <si>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</si>
  <si>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</si>
  <si>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</si>
  <si>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</si>
  <si>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</si>
  <si>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</si>
  <si>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</si>
  <si>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</si>
  <si>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</si>
  <si>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</si>
  <si>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</si>
  <si>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</si>
  <si>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</si>
  <si>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</si>
  <si>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</si>
  <si>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</si>
  <si>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</si>
  <si>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</si>
  <si>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</si>
  <si>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</si>
  <si>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</si>
  <si>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</si>
  <si>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</si>
  <si>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</si>
  <si>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</si>
  <si>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</si>
  <si>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</si>
  <si>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</si>
  <si>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</si>
  <si>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</si>
  <si>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</si>
  <si>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</si>
  <si>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</si>
  <si>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</si>
  <si>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</si>
  <si>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</si>
  <si>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</si>
  <si>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</si>
  <si>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</si>
  <si>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</si>
  <si>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</si>
  <si>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</si>
  <si>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</si>
  <si>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</si>
  <si>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</si>
  <si>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</si>
  <si>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</si>
  <si>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</si>
  <si>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</si>
  <si>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</si>
  <si>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</si>
  <si>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</si>
  <si>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</si>
  <si>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</si>
  <si>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</si>
  <si>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</si>
  <si>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</si>
  <si>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</si>
  <si>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</si>
  <si>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</si>
  <si>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</si>
  <si>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</si>
  <si>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</si>
  <si>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</si>
  <si>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</si>
  <si>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</si>
  <si>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</si>
  <si>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</si>
  <si>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</si>
  <si>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</si>
  <si>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</si>
  <si>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</si>
  <si>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</si>
  <si>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</si>
  <si>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</si>
  <si>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</si>
  <si>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</si>
  <si>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</si>
  <si>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</si>
  <si>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</si>
  <si>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</si>
  <si>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</si>
  <si>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</si>
  <si>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</si>
  <si>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</si>
  <si>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</si>
  <si>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</si>
  <si>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</si>
  <si>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</si>
  <si>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</si>
  <si>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</si>
  <si>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</si>
  <si>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</si>
  <si>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</si>
  <si>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</si>
  <si>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</si>
  <si>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</si>
  <si>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</si>
  <si>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</si>
  <si>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</si>
  <si>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</si>
  <si>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</si>
  <si>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</si>
  <si>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</si>
  <si>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</si>
  <si>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</si>
  <si>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</si>
  <si>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</si>
  <si>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</si>
  <si>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</si>
  <si>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</si>
  <si>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</si>
  <si>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</si>
  <si>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</si>
  <si>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</si>
  <si>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</si>
  <si>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</si>
  <si>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</si>
  <si>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</si>
  <si>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</si>
  <si>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</si>
  <si>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</si>
  <si>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</si>
  <si>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</si>
  <si>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</si>
  <si>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</si>
  <si>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</si>
  <si>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</si>
  <si>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</si>
  <si>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</si>
  <si>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</si>
  <si>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</si>
  <si>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</si>
  <si>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</si>
  <si>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</si>
  <si>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</si>
  <si>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</si>
  <si>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</si>
  <si>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</si>
  <si>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</si>
  <si>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</si>
  <si>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</si>
  <si>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</si>
  <si>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</si>
  <si>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</si>
  <si>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</si>
  <si>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</si>
  <si>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</si>
  <si>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</si>
  <si>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</si>
  <si>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</si>
  <si>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</si>
  <si>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</si>
  <si>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</si>
  <si>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</si>
  <si>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</si>
  <si>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</si>
  <si>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</si>
  <si>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</si>
  <si>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</si>
  <si>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</si>
  <si>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</si>
  <si>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</si>
  <si>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</si>
  <si>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</si>
  <si>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</si>
  <si>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</si>
  <si>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</si>
  <si>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</si>
  <si>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</si>
  <si>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</si>
  <si>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</si>
  <si>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</si>
  <si>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</si>
  <si>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</si>
  <si>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</si>
  <si>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</si>
  <si>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</si>
  <si>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</si>
  <si>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</si>
  <si>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</si>
  <si>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</si>
  <si>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</si>
  <si>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</si>
  <si>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</si>
  <si>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</si>
  <si>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</si>
  <si>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</si>
  <si>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</si>
  <si>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</si>
  <si>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</si>
  <si>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</si>
  <si>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</si>
  <si>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</si>
  <si>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</si>
  <si>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</si>
  <si>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</si>
  <si>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</si>
  <si>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</si>
  <si>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</si>
  <si>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</si>
  <si>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</si>
  <si>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</si>
  <si>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</si>
  <si>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</si>
  <si>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</si>
  <si>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</si>
  <si>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</si>
  <si>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</si>
  <si>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</si>
  <si>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</si>
  <si>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</si>
  <si>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</si>
  <si>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</si>
  <si>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</si>
  <si>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</si>
  <si>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</si>
  <si>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</si>
  <si>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</si>
  <si>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</si>
  <si>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</si>
  <si>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</si>
  <si>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</si>
  <si>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</si>
  <si>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</si>
  <si>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</si>
  <si>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</si>
  <si>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</si>
  <si>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</si>
  <si>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</si>
  <si>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</si>
  <si>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</si>
  <si>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</si>
  <si>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</si>
  <si>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</si>
  <si>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</si>
  <si>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</si>
  <si>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</si>
  <si>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</si>
  <si>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</si>
  <si>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</si>
  <si>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</si>
  <si>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</si>
  <si>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</si>
  <si>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</si>
  <si>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</si>
  <si>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</si>
  <si>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</si>
  <si>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</si>
  <si>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</si>
  <si>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</si>
  <si>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</si>
  <si>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</si>
  <si>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</si>
  <si>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</si>
  <si>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</si>
  <si>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</si>
  <si>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</si>
  <si>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</si>
  <si>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</si>
  <si>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</si>
  <si>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</si>
  <si>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</si>
  <si>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</si>
  <si>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</si>
  <si>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</si>
  <si>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</si>
  <si>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</si>
  <si>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</si>
  <si>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</si>
  <si>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</si>
  <si>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</si>
  <si>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</si>
  <si>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</si>
  <si>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</si>
  <si>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</si>
  <si>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</si>
  <si>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</si>
  <si>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</si>
  <si>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</si>
  <si>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</si>
  <si>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</si>
  <si>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</si>
  <si>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</si>
  <si>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</si>
  <si>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</si>
  <si>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</si>
  <si>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</si>
  <si>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</si>
  <si>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</si>
  <si>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</si>
  <si>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</si>
  <si>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</si>
  <si>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</si>
  <si>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</si>
  <si>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</si>
  <si>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</si>
  <si>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</si>
  <si>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</si>
  <si>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</si>
  <si>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</si>
  <si>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</si>
  <si>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</si>
  <si>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</si>
  <si>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</si>
  <si>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</si>
  <si>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</si>
  <si>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</si>
  <si>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</si>
  <si>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</si>
  <si>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</si>
  <si>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</si>
  <si>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</si>
  <si>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</si>
  <si>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</si>
  <si>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</si>
  <si>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</si>
  <si>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</si>
  <si>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</si>
  <si>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</si>
  <si>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</si>
  <si>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</si>
  <si>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</si>
  <si>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</si>
  <si>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</si>
  <si>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</si>
  <si>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</si>
  <si>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</si>
  <si>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</si>
  <si>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</si>
  <si>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</si>
  <si>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</si>
  <si>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</si>
  <si>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</si>
  <si>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</si>
  <si>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</si>
  <si>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</si>
  <si>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</si>
  <si>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</si>
  <si>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</si>
  <si>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</si>
  <si>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</si>
  <si>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</si>
  <si>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</si>
  <si>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</si>
  <si>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</si>
  <si>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</si>
  <si>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</si>
  <si>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</si>
  <si>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</si>
  <si>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</si>
  <si>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</si>
  <si>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</si>
  <si>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</si>
  <si>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</si>
  <si>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</si>
  <si>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</si>
  <si>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</si>
  <si>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</si>
  <si>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</si>
  <si>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</si>
  <si>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</si>
  <si>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</si>
  <si>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</si>
  <si>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</si>
  <si>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</si>
  <si>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</si>
  <si>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</si>
  <si>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</si>
  <si>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</si>
  <si>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</si>
  <si>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</si>
  <si>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</si>
  <si>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</si>
  <si>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</si>
  <si>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</si>
  <si>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</si>
  <si>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</si>
  <si>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</si>
  <si>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</si>
  <si>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</si>
  <si>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</si>
  <si>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</si>
  <si>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</si>
  <si>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</si>
  <si>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</si>
  <si>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</si>
  <si>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</si>
  <si>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</si>
  <si>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</si>
  <si>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</si>
  <si>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</si>
  <si>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</si>
  <si>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</si>
  <si>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</si>
  <si>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</si>
  <si>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</si>
  <si>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</si>
  <si>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</si>
  <si>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</si>
  <si>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</si>
  <si>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</si>
  <si>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</si>
  <si>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</si>
  <si>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</si>
  <si>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</si>
  <si>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</si>
  <si>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</si>
  <si>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</si>
  <si>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</si>
  <si>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</si>
  <si>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</si>
  <si>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</si>
  <si>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</si>
  <si>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</si>
  <si>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</si>
  <si>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</si>
  <si>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</si>
  <si>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</si>
  <si>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</si>
  <si>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</si>
  <si>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</si>
  <si>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</si>
  <si>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</si>
  <si>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</si>
  <si>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</si>
  <si>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</si>
  <si>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</si>
  <si>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</si>
  <si>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</si>
  <si>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</si>
  <si>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</si>
  <si>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</si>
  <si>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</si>
  <si>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</si>
  <si>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</si>
  <si>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</si>
  <si>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</si>
  <si>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</si>
  <si>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</si>
  <si>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</si>
  <si>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</si>
  <si>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</si>
  <si>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</si>
  <si>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</si>
  <si>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</si>
  <si>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</si>
  <si>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</si>
  <si>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</si>
  <si>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</si>
  <si>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</si>
  <si>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</si>
  <si>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</si>
  <si>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</si>
  <si>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</si>
  <si>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</si>
  <si>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</si>
  <si>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</si>
  <si>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</si>
  <si>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</si>
  <si>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</si>
  <si>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</si>
  <si>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</si>
  <si>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</si>
  <si>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</si>
  <si>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</si>
  <si>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</si>
  <si>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</si>
  <si>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</si>
  <si>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</si>
  <si>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</si>
  <si>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</si>
  <si>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</si>
  <si>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</si>
  <si>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</si>
  <si>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</si>
  <si>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</si>
  <si>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</si>
  <si>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</si>
  <si>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</si>
  <si>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</si>
  <si>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</si>
  <si>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</si>
  <si>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</si>
  <si>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</si>
  <si>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</si>
  <si>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</si>
  <si>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</si>
  <si>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</si>
  <si>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</si>
  <si>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</si>
  <si>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</si>
  <si>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</si>
  <si>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</si>
  <si>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</si>
  <si>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</si>
  <si>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</si>
  <si>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</si>
  <si>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</si>
  <si>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</si>
  <si>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</si>
  <si>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</si>
  <si>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</si>
  <si>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</si>
  <si>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</si>
  <si>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</si>
  <si>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</si>
  <si>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</si>
  <si>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</si>
  <si>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</si>
  <si>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</si>
  <si>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</si>
  <si>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</si>
  <si>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</si>
  <si>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</si>
  <si>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</si>
  <si>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</si>
  <si>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</si>
  <si>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</si>
  <si>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</si>
  <si>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</si>
  <si>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</si>
  <si>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</si>
  <si>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</si>
  <si>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</si>
  <si>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</si>
  <si>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</si>
  <si>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</si>
  <si>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</si>
  <si>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</si>
  <si>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</si>
  <si>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</si>
  <si>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</si>
  <si>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</si>
  <si>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</si>
  <si>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</si>
  <si>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</si>
  <si>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</si>
  <si>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</si>
  <si>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</si>
  <si>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</si>
  <si>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</si>
  <si>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</si>
  <si>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</si>
  <si>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</si>
  <si>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</si>
  <si>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</si>
  <si>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</si>
  <si>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</si>
  <si>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</si>
  <si>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</si>
  <si>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</si>
  <si>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</si>
  <si>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</si>
  <si>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</si>
  <si>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</si>
  <si>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</si>
  <si>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</si>
  <si>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</si>
  <si>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</si>
  <si>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</si>
  <si>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</si>
  <si>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</si>
  <si>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</si>
  <si>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</si>
  <si>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</si>
  <si>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</si>
  <si>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</si>
  <si>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</si>
  <si>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</si>
  <si>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</si>
  <si>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</si>
  <si>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</si>
  <si>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</si>
  <si>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</si>
  <si>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</si>
  <si>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</si>
  <si>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</si>
  <si>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</si>
  <si>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</si>
  <si>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</si>
  <si>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</si>
  <si>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</si>
  <si>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</si>
  <si>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</si>
  <si>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</si>
  <si>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</si>
  <si>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</si>
  <si>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</si>
  <si>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</si>
  <si>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</si>
  <si>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</si>
  <si>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</si>
  <si>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</si>
  <si>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</si>
  <si>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</si>
  <si>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</si>
  <si>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</si>
  <si>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</si>
  <si>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</si>
  <si>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</si>
  <si>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</si>
  <si>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</si>
  <si>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</si>
  <si>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</si>
  <si>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</si>
  <si>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</si>
  <si>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</si>
  <si>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</si>
  <si>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</si>
  <si>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</si>
  <si>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</si>
  <si>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</si>
  <si>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</si>
  <si>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</si>
  <si>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</si>
  <si>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</si>
  <si>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</si>
  <si>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</si>
  <si>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</si>
  <si>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</si>
  <si>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</si>
  <si>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</si>
  <si>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</si>
  <si>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</si>
  <si>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</si>
  <si>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</si>
  <si>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</si>
  <si>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</si>
  <si>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</si>
  <si>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</si>
  <si>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</si>
  <si>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</si>
  <si>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</si>
  <si>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</si>
  <si>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</si>
  <si>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</si>
  <si>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</si>
  <si>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</si>
  <si>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</si>
  <si>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</si>
  <si>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</si>
  <si>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</si>
  <si>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</si>
  <si>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</si>
  <si>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</si>
  <si>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</si>
  <si>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</si>
  <si>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</si>
  <si>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</si>
  <si>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</si>
  <si>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</si>
  <si>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</si>
  <si>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</si>
  <si>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</si>
  <si>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</si>
  <si>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</si>
  <si>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</si>
  <si>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</si>
  <si>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</si>
  <si>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</si>
  <si>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</si>
  <si>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</si>
  <si>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</si>
  <si>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</si>
  <si>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</si>
  <si>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</si>
  <si>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</si>
  <si>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</si>
  <si>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</si>
  <si>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</si>
  <si>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</si>
  <si>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</si>
  <si>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</si>
  <si>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</si>
  <si>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</si>
  <si>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</si>
  <si>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</si>
  <si>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</si>
  <si>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</si>
  <si>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</si>
  <si>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</si>
  <si>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</si>
  <si>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</si>
  <si>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</si>
  <si>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</si>
  <si>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</si>
  <si>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</si>
  <si>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</si>
  <si>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</si>
  <si>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</si>
  <si>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</si>
  <si>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</si>
  <si>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</si>
  <si>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</si>
  <si>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</si>
  <si>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</si>
  <si>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</si>
  <si>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</si>
  <si>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</si>
  <si>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</si>
  <si>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</si>
  <si>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</si>
  <si>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</si>
  <si>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</si>
  <si>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</si>
  <si>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</si>
  <si>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</si>
  <si>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</si>
  <si>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</si>
  <si>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</si>
  <si>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</si>
  <si>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</si>
  <si>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</si>
  <si>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</si>
  <si>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</si>
  <si>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</si>
  <si>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</si>
  <si>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</si>
  <si>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</si>
  <si>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</si>
  <si>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</si>
  <si>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</si>
  <si>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</si>
  <si>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</si>
  <si>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</si>
  <si>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</si>
  <si>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</si>
  <si>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</si>
  <si>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</si>
  <si>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</si>
  <si>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</si>
  <si>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</si>
  <si>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</si>
  <si>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</si>
  <si>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</si>
  <si>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</si>
  <si>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</si>
  <si>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</si>
  <si>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</si>
  <si>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</si>
  <si>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</si>
  <si>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</si>
  <si>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</si>
  <si>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</si>
  <si>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</si>
  <si>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</si>
  <si>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</si>
  <si>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</si>
  <si>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</si>
  <si>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</si>
  <si>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</si>
  <si>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</si>
  <si>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</si>
  <si>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</si>
  <si>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</si>
  <si>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</si>
  <si>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</si>
  <si>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</si>
  <si>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</si>
  <si>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</si>
  <si>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</si>
  <si>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</si>
  <si>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</si>
  <si>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</si>
  <si>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</si>
  <si>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</si>
  <si>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</si>
  <si>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</si>
  <si>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</si>
  <si>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</si>
  <si>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</si>
  <si>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</si>
  <si>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</si>
  <si>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</si>
  <si>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</si>
  <si>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</si>
  <si>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</si>
  <si>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</si>
  <si>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</si>
  <si>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</si>
  <si>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</si>
  <si>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</si>
  <si>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</si>
  <si>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</si>
  <si>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</si>
  <si>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</si>
  <si>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</si>
  <si>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</si>
  <si>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</si>
  <si>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</si>
  <si>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</si>
  <si>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</si>
  <si>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</si>
  <si>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</si>
  <si>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</si>
  <si>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</si>
  <si>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</si>
  <si>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</si>
  <si>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</si>
  <si>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</si>
  <si>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</si>
  <si>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</si>
  <si>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</si>
  <si>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</si>
  <si>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</si>
  <si>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</si>
  <si>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</si>
  <si>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</si>
  <si>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</si>
  <si>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</si>
  <si>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</si>
  <si>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</si>
  <si>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</si>
  <si>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</si>
  <si>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</si>
  <si>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</si>
  <si>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</si>
  <si>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</si>
  <si>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</si>
  <si>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</si>
  <si>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</si>
  <si>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</si>
  <si>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</si>
  <si>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</si>
  <si>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</si>
  <si>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</si>
  <si>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</si>
  <si>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</si>
  <si>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</si>
  <si>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</si>
  <si>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</si>
  <si>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</si>
  <si>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</si>
  <si>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</si>
  <si>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</si>
  <si>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</si>
  <si>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</si>
  <si>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</si>
  <si>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</si>
  <si>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</si>
  <si>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</si>
  <si>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</si>
  <si>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</si>
  <si>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</si>
  <si>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</si>
  <si>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</si>
  <si>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</si>
  <si>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</si>
  <si>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</si>
  <si>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</si>
  <si>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</si>
  <si>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</si>
  <si>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</si>
  <si>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</si>
  <si>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</si>
  <si>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</si>
  <si>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</si>
  <si>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</si>
  <si>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</si>
  <si>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</si>
  <si>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</si>
  <si>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</si>
  <si>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</si>
  <si>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</si>
  <si>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</si>
  <si>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</si>
  <si>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</si>
  <si>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</si>
  <si>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</si>
  <si>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</si>
  <si>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</si>
  <si>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</si>
  <si>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</si>
  <si>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</si>
  <si>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</si>
  <si>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</si>
  <si>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</si>
  <si>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</si>
  <si>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</si>
  <si>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</si>
  <si>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</si>
  <si>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</si>
  <si>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</si>
  <si>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</si>
  <si>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</si>
  <si>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</si>
  <si>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</si>
  <si>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</si>
  <si>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</si>
  <si>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</si>
  <si>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</si>
  <si>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</si>
  <si>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</si>
  <si>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</si>
  <si>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</si>
  <si>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</si>
  <si>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</si>
  <si>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</si>
  <si>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</si>
  <si>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</si>
  <si>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</si>
  <si>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</si>
  <si>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</si>
  <si>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</si>
  <si>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</si>
  <si>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</si>
  <si>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</si>
  <si>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</si>
  <si>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</si>
  <si>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</si>
  <si>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</si>
  <si>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</si>
  <si>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</si>
  <si>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</si>
  <si>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</si>
  <si>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</si>
  <si>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</si>
  <si>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</si>
  <si>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</si>
  <si>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</si>
  <si>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</si>
  <si>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</si>
  <si>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</si>
  <si>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</si>
  <si>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</si>
  <si>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</si>
  <si>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</si>
  <si>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</si>
  <si>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</si>
  <si>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</si>
  <si>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</si>
  <si>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</si>
  <si>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</si>
  <si>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</si>
  <si>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</si>
  <si>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</si>
  <si>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</si>
  <si>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</si>
  <si>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</si>
  <si>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</si>
  <si>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</si>
  <si>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</si>
  <si>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</si>
  <si>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</si>
  <si>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</si>
  <si>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</si>
  <si>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</si>
  <si>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</si>
  <si>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</si>
  <si>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</si>
  <si>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</si>
  <si>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</si>
  <si>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</si>
  <si>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</si>
  <si>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</si>
  <si>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</si>
  <si>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</si>
  <si>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</si>
  <si>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</si>
  <si>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</si>
  <si>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</si>
  <si>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</si>
  <si>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</si>
  <si>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</si>
  <si>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</si>
  <si>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</si>
  <si>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</si>
  <si>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</si>
  <si>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</si>
  <si>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</si>
  <si>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</si>
  <si>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</si>
  <si>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</si>
  <si>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</si>
  <si>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</si>
  <si>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</si>
  <si>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</si>
  <si>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</si>
  <si>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</si>
  <si>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</si>
  <si>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</si>
  <si>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</si>
  <si>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</si>
  <si>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</si>
  <si>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</si>
  <si>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</si>
  <si>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</si>
  <si>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</si>
  <si>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</si>
  <si>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</si>
  <si>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</si>
  <si>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</si>
  <si>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</si>
  <si>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</si>
  <si>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</si>
  <si>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</si>
  <si>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</si>
  <si>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</si>
  <si>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</si>
  <si>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</si>
  <si>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</si>
  <si>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</si>
  <si>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</si>
  <si>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</si>
  <si>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</si>
  <si>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</si>
  <si>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</si>
  <si>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</si>
  <si>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</si>
  <si>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</si>
  <si>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</si>
  <si>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</si>
  <si>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</si>
  <si>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</si>
  <si>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</si>
  <si>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</si>
  <si>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</si>
  <si>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</si>
  <si>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</si>
  <si>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</si>
  <si>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</si>
  <si>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</si>
  <si>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</si>
  <si>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</si>
  <si>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</si>
  <si>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</si>
  <si>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</si>
  <si>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</si>
  <si>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</si>
  <si>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</si>
  <si>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</si>
  <si>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</si>
  <si>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</si>
  <si>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</si>
  <si>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</si>
  <si>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</si>
  <si>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</si>
  <si>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</si>
  <si>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</si>
  <si>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</si>
  <si>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</si>
  <si>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</si>
  <si>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</si>
  <si>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</si>
  <si>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</si>
  <si>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</si>
  <si>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</si>
  <si>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</si>
  <si>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</si>
  <si>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</si>
  <si>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</si>
  <si>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</si>
  <si>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</si>
  <si>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</si>
  <si>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</si>
  <si>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</si>
  <si>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</si>
  <si>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</si>
  <si>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</si>
  <si>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</si>
  <si>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</si>
  <si>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</si>
  <si>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</si>
  <si>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</si>
  <si>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</si>
  <si>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</si>
  <si>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</si>
  <si>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</si>
  <si>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</si>
  <si>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</si>
  <si>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</si>
  <si>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</si>
  <si>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</si>
  <si>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</si>
  <si>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</si>
  <si>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</si>
  <si>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</si>
  <si>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</si>
  <si>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</si>
  <si>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</si>
  <si>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</si>
  <si>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</si>
  <si>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</si>
  <si>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</si>
  <si>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</si>
  <si>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</si>
  <si>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</si>
  <si>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</si>
  <si>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</si>
  <si>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</si>
  <si>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</si>
  <si>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</si>
  <si>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</si>
  <si>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</si>
  <si>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</si>
  <si>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</si>
  <si>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</si>
  <si>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</si>
  <si>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</si>
  <si>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</si>
  <si>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</si>
  <si>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</si>
  <si>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</si>
  <si>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</si>
  <si>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</si>
  <si>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</si>
  <si>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</si>
  <si>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</si>
  <si>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</si>
  <si>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</si>
  <si>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</si>
  <si>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</si>
  <si>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</si>
  <si>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</si>
  <si>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</si>
  <si>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</si>
  <si>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</si>
  <si>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</si>
  <si>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</si>
  <si>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</si>
  <si>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</si>
  <si>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</si>
  <si>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</si>
  <si>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</si>
  <si>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</si>
  <si>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</si>
  <si>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</si>
  <si>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</si>
  <si>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</si>
  <si>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</si>
  <si>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</si>
  <si>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</si>
  <si>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</si>
  <si>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</si>
  <si>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</si>
  <si>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</si>
  <si>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</si>
  <si>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</si>
  <si>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</si>
  <si>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</si>
  <si>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</si>
  <si>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</si>
  <si>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</si>
  <si>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</si>
  <si>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</si>
  <si>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</si>
  <si>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</si>
  <si>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</si>
  <si>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</si>
  <si>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</si>
  <si>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</si>
  <si>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</si>
  <si>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</si>
  <si>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</si>
  <si>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</si>
  <si>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</si>
  <si>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</si>
  <si>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</si>
  <si>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</si>
  <si>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</si>
  <si>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</si>
  <si>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</si>
  <si>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</si>
  <si>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</si>
  <si>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</si>
  <si>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</si>
  <si>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</si>
  <si>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</si>
  <si>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</si>
  <si>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</si>
  <si>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</si>
  <si>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</si>
  <si>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</si>
  <si>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</si>
  <si>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</si>
  <si>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</si>
  <si>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</si>
  <si>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</si>
  <si>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</si>
  <si>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</si>
  <si>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</si>
  <si>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</si>
  <si>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</si>
  <si>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</si>
  <si>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</si>
  <si>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</si>
  <si>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</si>
  <si>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</si>
  <si>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</si>
  <si>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</si>
  <si>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</si>
  <si>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</si>
  <si>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</si>
  <si>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</si>
  <si>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</si>
  <si>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</si>
  <si>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</si>
  <si>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</si>
  <si>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</si>
  <si>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</si>
  <si>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</si>
  <si>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</si>
  <si>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</si>
  <si>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</si>
  <si>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</si>
  <si>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</si>
  <si>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</si>
  <si>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</si>
  <si>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</si>
  <si>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</si>
  <si>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</si>
  <si>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</si>
  <si>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</si>
  <si>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</si>
  <si>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</si>
  <si>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</si>
  <si>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</si>
  <si>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</si>
  <si>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</si>
  <si>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</si>
  <si>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</si>
  <si>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</si>
  <si>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</si>
  <si>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</si>
  <si>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</si>
  <si>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</si>
  <si>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</si>
  <si>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</si>
  <si>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</si>
  <si>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</si>
  <si>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</si>
  <si>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</si>
  <si>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</si>
  <si>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</si>
  <si>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</si>
  <si>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</si>
  <si>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</si>
  <si>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</si>
  <si>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</si>
  <si>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</si>
  <si>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</si>
  <si>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</si>
  <si>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</si>
  <si>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</si>
  <si>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</si>
  <si>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</si>
  <si>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</si>
  <si>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</si>
  <si>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</si>
  <si>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</si>
  <si>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</si>
  <si>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</si>
  <si>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</si>
  <si>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</si>
  <si>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</si>
  <si>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</si>
  <si>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</si>
  <si>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</si>
  <si>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</si>
  <si>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</si>
  <si>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</si>
  <si>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</si>
  <si>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</si>
  <si>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</si>
  <si>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</si>
  <si>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</si>
  <si>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</si>
  <si>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</si>
  <si>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</si>
  <si>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</si>
  <si>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</si>
  <si>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</si>
  <si>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</si>
  <si>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</si>
  <si>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</si>
  <si>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</si>
  <si>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</si>
  <si>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</si>
  <si>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</si>
  <si>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</si>
  <si>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</si>
  <si>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</si>
  <si>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</si>
  <si>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</si>
  <si>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</si>
  <si>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</si>
  <si>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</si>
  <si>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</si>
  <si>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</si>
  <si>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</si>
  <si>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</si>
  <si>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</si>
  <si>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</si>
  <si>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</si>
  <si>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</si>
  <si>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</si>
  <si>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</si>
  <si>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</si>
  <si>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</si>
  <si>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</si>
  <si>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</si>
  <si>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</si>
  <si>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</si>
  <si>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</si>
  <si>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</si>
  <si>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</si>
  <si>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</si>
  <si>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</si>
  <si>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</si>
  <si>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</si>
  <si>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</si>
  <si>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</si>
  <si>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</si>
  <si>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</si>
  <si>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</si>
  <si>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</si>
  <si>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</si>
  <si>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</si>
  <si>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</si>
  <si>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</si>
  <si>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</si>
  <si>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</si>
  <si>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</si>
  <si>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</si>
  <si>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</si>
  <si>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</si>
  <si>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</si>
  <si>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</si>
  <si>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</si>
  <si>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</si>
  <si>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</si>
  <si>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</si>
  <si>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</si>
  <si>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</si>
  <si>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</si>
  <si>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</si>
  <si>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</si>
  <si>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</si>
  <si>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</si>
  <si>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</si>
  <si>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</si>
  <si>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</si>
  <si>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</si>
  <si>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</si>
  <si>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</si>
  <si>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</si>
  <si>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</si>
  <si>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</si>
  <si>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</si>
  <si>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</si>
  <si>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</si>
  <si>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</si>
  <si>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</si>
  <si>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</si>
  <si>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</si>
  <si>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</si>
  <si>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</si>
  <si>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</si>
  <si>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</si>
  <si>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</si>
  <si>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</si>
  <si>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</si>
  <si>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</si>
  <si>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</si>
  <si>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</si>
  <si>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</si>
  <si>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</si>
  <si>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</si>
  <si>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</si>
  <si>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</si>
  <si>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</si>
  <si>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</si>
  <si>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</si>
  <si>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</si>
  <si>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</si>
  <si>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</si>
  <si>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</si>
  <si>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</si>
  <si>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</si>
  <si>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</si>
  <si>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</si>
  <si>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</si>
  <si>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</si>
  <si>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</si>
  <si>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</si>
  <si>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</si>
  <si>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</si>
  <si>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</si>
  <si>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</si>
  <si>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</si>
  <si>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</si>
  <si>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</si>
  <si>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</si>
  <si>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</si>
  <si>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</si>
  <si>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</si>
  <si>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</si>
  <si>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</si>
  <si>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</si>
  <si>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</si>
  <si>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</si>
  <si>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</si>
  <si>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</si>
  <si>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</si>
  <si>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</si>
  <si>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</si>
  <si>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</si>
  <si>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</si>
  <si>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</si>
  <si>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</si>
  <si>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</si>
  <si>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</si>
  <si>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</si>
  <si>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</si>
  <si>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</si>
  <si>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</si>
  <si>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</si>
  <si>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</si>
  <si>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</si>
  <si>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</si>
  <si>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</si>
  <si>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</si>
  <si>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</si>
  <si>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</si>
  <si>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</si>
  <si>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</si>
  <si>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</si>
  <si>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</si>
  <si>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</si>
  <si>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</si>
  <si>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</si>
  <si>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</si>
  <si>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</si>
  <si>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</si>
  <si>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</si>
  <si>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</si>
  <si>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</si>
  <si>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</si>
  <si>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</si>
  <si>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</si>
  <si>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</si>
  <si>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</si>
  <si>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</si>
  <si>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</si>
  <si>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</si>
  <si>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</si>
  <si>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</si>
  <si>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</si>
  <si>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</si>
  <si>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</si>
  <si>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</si>
  <si>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</si>
  <si>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</si>
  <si>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</si>
  <si>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</si>
  <si>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</si>
  <si>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</si>
  <si>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</si>
  <si>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</si>
  <si>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</si>
  <si>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</si>
  <si>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</si>
  <si>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</si>
  <si>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</si>
  <si>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</si>
  <si>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</si>
  <si>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</si>
  <si>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</si>
  <si>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</si>
  <si>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</si>
  <si>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</si>
  <si>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</si>
  <si>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</si>
  <si>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</si>
  <si>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</si>
  <si>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</si>
  <si>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</si>
  <si>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</si>
  <si>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</si>
  <si>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</si>
  <si>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</si>
  <si>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</si>
  <si>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</si>
  <si>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</si>
  <si>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</si>
  <si>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</si>
  <si>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</si>
  <si>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</si>
  <si>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</si>
  <si>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</si>
  <si>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</si>
  <si>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</si>
  <si>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</si>
  <si>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</si>
  <si>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</si>
  <si>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</si>
  <si>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</si>
  <si>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</si>
  <si>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</si>
  <si>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</si>
  <si>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</si>
  <si>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</si>
  <si>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</si>
  <si>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</si>
  <si>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</si>
  <si>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</si>
  <si>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</si>
  <si>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</si>
  <si>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</si>
  <si>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</si>
  <si>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</si>
  <si>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</si>
  <si>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</si>
  <si>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</si>
  <si>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</si>
  <si>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</si>
  <si>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</si>
  <si>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</si>
  <si>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</si>
  <si>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</si>
  <si>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</si>
  <si>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</si>
  <si>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</si>
  <si>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</si>
  <si>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</si>
  <si>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</si>
  <si>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</si>
  <si>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</si>
  <si>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</si>
  <si>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</si>
  <si>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</si>
  <si>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</si>
  <si>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</si>
  <si>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</si>
  <si>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</si>
  <si>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</si>
  <si>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</si>
  <si>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</si>
  <si>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</si>
  <si>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</si>
  <si>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</si>
  <si>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</si>
  <si>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</si>
  <si>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</si>
  <si>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</si>
  <si>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</si>
  <si>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</si>
  <si>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</si>
  <si>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</si>
  <si>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</si>
  <si>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</si>
  <si>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</si>
  <si>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</si>
  <si>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</si>
  <si>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</si>
  <si>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</si>
  <si>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</si>
  <si>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</si>
  <si>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</si>
  <si>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</si>
  <si>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</si>
  <si>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</si>
  <si>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</si>
  <si>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</si>
  <si>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</si>
  <si>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</si>
  <si>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</si>
  <si>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</si>
  <si>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</si>
  <si>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</si>
  <si>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</si>
  <si>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</si>
  <si>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</si>
  <si>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</si>
  <si>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</si>
  <si>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</si>
  <si>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</si>
  <si>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</si>
  <si>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</si>
  <si>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</si>
  <si>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</si>
  <si>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</si>
  <si>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</si>
  <si>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</si>
  <si>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</si>
  <si>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</si>
  <si>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</si>
  <si>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</si>
  <si>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</si>
  <si>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</si>
  <si>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</si>
  <si>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</si>
  <si>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</si>
  <si>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</si>
  <si>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</si>
  <si>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</si>
  <si>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</si>
  <si>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</si>
  <si>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</si>
  <si>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</si>
  <si>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</si>
  <si>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</si>
  <si>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</si>
  <si>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</si>
  <si>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</si>
  <si>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</si>
  <si>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</si>
  <si>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</si>
  <si>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</si>
  <si>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</si>
  <si>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</si>
  <si>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</si>
  <si>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</si>
  <si>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</si>
  <si>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</si>
  <si>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</si>
  <si>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</si>
  <si>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</si>
  <si>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</si>
  <si>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</si>
  <si>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</si>
  <si>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</si>
  <si>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</si>
  <si>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</si>
  <si>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</si>
  <si>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</si>
  <si>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</si>
  <si>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</si>
  <si>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</si>
  <si>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</si>
  <si>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</si>
  <si>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</si>
  <si>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</si>
  <si>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</si>
  <si>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</si>
  <si>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</si>
  <si>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</si>
  <si>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</si>
  <si>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</si>
  <si>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</si>
  <si>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</si>
  <si>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</si>
  <si>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</si>
  <si>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</si>
  <si>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</si>
  <si>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</si>
  <si>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</si>
  <si>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</si>
  <si>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</si>
  <si>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</si>
  <si>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</si>
  <si>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</si>
  <si>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</si>
  <si>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</si>
  <si>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</si>
  <si>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</si>
  <si>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</si>
  <si>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</si>
  <si>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</si>
  <si>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</si>
  <si>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</si>
  <si>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</si>
  <si>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</si>
  <si>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</si>
  <si>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</si>
  <si>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</si>
  <si>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</si>
  <si>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</si>
  <si>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</si>
  <si>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</si>
  <si>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</si>
  <si>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</si>
  <si>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</si>
  <si>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</si>
  <si>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</si>
  <si>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</si>
  <si>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</si>
  <si>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</si>
  <si>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</si>
  <si>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</si>
  <si>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</si>
  <si>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</si>
  <si>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</si>
  <si>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</si>
  <si>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</si>
  <si>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</si>
  <si>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</si>
  <si>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</si>
  <si>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</si>
  <si>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</si>
  <si>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</si>
  <si>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</si>
  <si>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</si>
  <si>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</si>
  <si>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</si>
  <si>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</si>
  <si>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</si>
  <si>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</si>
  <si>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</si>
  <si>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</si>
  <si>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</si>
  <si>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</si>
  <si>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</si>
  <si>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</si>
  <si>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</si>
  <si>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</si>
  <si>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</si>
  <si>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</si>
  <si>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</si>
  <si>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</si>
  <si>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</si>
  <si>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</si>
  <si>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</si>
  <si>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</si>
  <si>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</si>
  <si>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</si>
  <si>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</si>
  <si>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</si>
  <si>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</si>
  <si>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</si>
  <si>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</si>
  <si>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</si>
  <si>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</si>
  <si>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</si>
  <si>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</si>
  <si>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</si>
  <si>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</si>
  <si>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</si>
  <si>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</si>
  <si>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</si>
  <si>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</si>
  <si>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</si>
  <si>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</si>
  <si>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</si>
  <si>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</si>
  <si>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</si>
  <si>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</si>
  <si>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</si>
  <si>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</si>
  <si>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</si>
  <si>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</si>
  <si>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</si>
  <si>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</si>
  <si>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</si>
  <si>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</si>
  <si>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</si>
  <si>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</si>
  <si>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</si>
  <si>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</si>
  <si>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</si>
  <si>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</si>
  <si>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</si>
  <si>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</si>
  <si>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</si>
  <si>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</si>
  <si>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</si>
  <si>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</si>
  <si>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</si>
  <si>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</si>
  <si>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</si>
  <si>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</si>
  <si>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</si>
  <si>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</si>
  <si>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</si>
  <si>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</si>
  <si>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</si>
  <si>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</si>
  <si>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</si>
  <si>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</si>
  <si>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</si>
  <si>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</si>
  <si>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</si>
  <si>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</si>
  <si>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</si>
  <si>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</si>
  <si>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</si>
  <si>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</si>
  <si>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</si>
  <si>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</si>
  <si>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</si>
  <si>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</si>
  <si>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</si>
  <si>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</si>
  <si>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</si>
  <si>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</si>
  <si>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</si>
  <si>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</si>
  <si>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</si>
  <si>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</si>
  <si>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</si>
  <si>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</si>
  <si>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</si>
  <si>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</si>
  <si>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</si>
  <si>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</si>
  <si>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</si>
  <si>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</si>
  <si>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</si>
  <si>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</si>
  <si>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</si>
  <si>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</si>
  <si>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</si>
  <si>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</si>
  <si>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</si>
  <si>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</si>
  <si>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</si>
  <si>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</si>
  <si>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</si>
  <si>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</si>
  <si>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</si>
  <si>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</si>
  <si>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</si>
  <si>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</si>
  <si>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</si>
  <si>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</si>
  <si>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</si>
  <si>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</si>
  <si>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</si>
  <si>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</si>
  <si>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</si>
  <si>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</si>
  <si>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</si>
  <si>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</si>
  <si>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</si>
  <si>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</si>
  <si>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</si>
  <si>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</si>
  <si>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</si>
  <si>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</si>
  <si>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</si>
  <si>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</si>
  <si>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</si>
  <si>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</si>
  <si>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</si>
  <si>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</si>
  <si>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</si>
  <si>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</si>
  <si>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</si>
  <si>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</si>
  <si>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</si>
  <si>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</si>
  <si>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</si>
  <si>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</si>
  <si>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</si>
  <si>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</si>
  <si>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</si>
  <si>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</si>
  <si>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</si>
  <si>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</si>
  <si>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</si>
  <si>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</si>
  <si>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</si>
  <si>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</si>
  <si>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</si>
  <si>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</si>
  <si>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</si>
  <si>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</si>
  <si>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</si>
  <si>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</si>
  <si>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</si>
  <si>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</si>
  <si>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</si>
  <si>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</si>
  <si>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</si>
  <si>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</si>
  <si>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</si>
  <si>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</si>
  <si>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</si>
  <si>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</si>
  <si>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</si>
  <si>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</si>
  <si>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</si>
  <si>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</si>
  <si>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</si>
  <si>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</si>
  <si>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</si>
  <si>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</si>
  <si>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</si>
  <si>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</si>
  <si>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</si>
  <si>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</si>
  <si>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</si>
  <si>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</si>
  <si>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</si>
  <si>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</si>
  <si>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</si>
  <si>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</si>
  <si>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</si>
  <si>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</si>
  <si>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</si>
  <si>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</si>
  <si>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</si>
  <si>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</si>
  <si>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</si>
  <si>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</si>
  <si>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</si>
  <si>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</si>
  <si>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</si>
  <si>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</si>
  <si>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</si>
  <si>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</si>
  <si>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</si>
  <si>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</si>
  <si>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</si>
  <si>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</si>
  <si>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</si>
  <si>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</si>
  <si>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</si>
  <si>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</si>
  <si>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</si>
  <si>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</si>
  <si>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</si>
  <si>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</si>
  <si>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</si>
  <si>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</si>
  <si>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</si>
  <si>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</si>
  <si>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</si>
  <si>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</si>
  <si>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</si>
  <si>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</si>
  <si>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</si>
  <si>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</si>
  <si>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</si>
  <si>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</si>
  <si>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</si>
  <si>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</si>
  <si>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</si>
  <si>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</si>
  <si>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</si>
  <si>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</si>
  <si>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</si>
  <si>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</si>
  <si>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</si>
  <si>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</si>
  <si>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</si>
  <si>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</si>
  <si>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</si>
  <si>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</si>
  <si>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</si>
  <si>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</si>
  <si>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</si>
  <si>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</si>
  <si>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</si>
  <si>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</si>
  <si>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</si>
  <si>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</si>
  <si>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</si>
  <si>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</si>
  <si>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</si>
  <si>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</si>
  <si>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</si>
  <si>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</si>
  <si>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</si>
  <si>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</si>
  <si>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</si>
  <si>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</si>
  <si>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</si>
  <si>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</si>
  <si>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</si>
  <si>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</si>
  <si>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</si>
  <si>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</si>
  <si>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</si>
  <si>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</si>
  <si>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</si>
  <si>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</si>
  <si>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</si>
  <si>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</si>
  <si>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</si>
  <si>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</si>
  <si>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</si>
  <si>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</si>
  <si>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</si>
  <si>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</si>
  <si>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</si>
  <si>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</si>
  <si>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</si>
  <si>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</si>
  <si>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</si>
  <si>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</si>
  <si>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</si>
  <si>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</si>
  <si>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</si>
  <si>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</si>
  <si>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</si>
  <si>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</si>
  <si>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</si>
  <si>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</si>
  <si>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</si>
  <si>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</si>
  <si>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</si>
  <si>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</si>
  <si>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</si>
  <si>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</si>
  <si>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</si>
  <si>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</si>
  <si>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</si>
  <si>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</si>
  <si>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</si>
  <si>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</si>
  <si>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</si>
  <si>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</si>
  <si>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</si>
  <si>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</si>
  <si>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</si>
  <si>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</si>
  <si>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</si>
  <si>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</si>
  <si>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</si>
  <si>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</si>
  <si>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</si>
  <si>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</si>
  <si>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</si>
  <si>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</si>
  <si>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</si>
  <si>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</si>
  <si>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</si>
  <si>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</si>
  <si>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</si>
  <si>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</si>
  <si>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</si>
  <si>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</si>
  <si>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</si>
  <si>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</si>
  <si>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</si>
  <si>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</si>
  <si>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</si>
  <si>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</si>
  <si>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</si>
  <si>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</si>
  <si>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</si>
  <si>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</si>
  <si>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</si>
  <si>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</si>
  <si>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</si>
  <si>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</si>
  <si>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</si>
  <si>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</si>
  <si>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</si>
  <si>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</si>
  <si>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</si>
  <si>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</si>
  <si>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</si>
  <si>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</si>
  <si>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</si>
  <si>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</si>
  <si>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</si>
  <si>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</si>
  <si>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</si>
  <si>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</si>
  <si>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</si>
  <si>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</si>
  <si>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</si>
  <si>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</si>
  <si>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</si>
  <si>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</si>
  <si>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</si>
  <si>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</si>
  <si>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</si>
  <si>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</si>
  <si>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</si>
  <si>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</si>
  <si>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</si>
  <si>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</si>
  <si>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</si>
  <si>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</si>
  <si>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</si>
  <si>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</si>
  <si>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</si>
  <si>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</si>
  <si>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</si>
  <si>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</si>
  <si>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</si>
  <si>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</si>
  <si>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</si>
  <si>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</si>
  <si>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</si>
  <si>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</si>
  <si>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</si>
  <si>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</si>
  <si>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</si>
  <si>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</si>
  <si>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</si>
  <si>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</si>
  <si>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</si>
  <si>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</si>
  <si>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</si>
  <si>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</si>
  <si>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</si>
  <si>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</si>
  <si>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</si>
  <si>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</si>
  <si>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</si>
  <si>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</si>
  <si>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</si>
  <si>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</si>
  <si>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</si>
  <si>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</si>
  <si>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</si>
  <si>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</si>
  <si>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</si>
  <si>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</si>
  <si>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</si>
  <si>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</si>
  <si>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</si>
  <si>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</si>
  <si>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</si>
  <si>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</si>
  <si>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</si>
  <si>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</si>
  <si>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</si>
  <si>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</si>
  <si>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</si>
  <si>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</si>
  <si>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</si>
  <si>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</si>
  <si>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</si>
  <si>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</si>
  <si>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</si>
  <si>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</si>
  <si>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</si>
  <si>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</si>
  <si>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</si>
  <si>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</si>
  <si>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</si>
  <si>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</si>
  <si>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</si>
  <si>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</si>
  <si>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</si>
  <si>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</si>
  <si>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</si>
  <si>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</si>
  <si>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</si>
  <si>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</si>
  <si>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</si>
  <si>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</si>
  <si>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</si>
  <si>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</si>
  <si>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</si>
  <si>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</si>
  <si>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</si>
  <si>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</si>
  <si>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</si>
  <si>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</si>
  <si>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</si>
  <si>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</si>
  <si>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</si>
  <si>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</si>
  <si>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</si>
  <si>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</si>
  <si>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</si>
  <si>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</si>
  <si>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</si>
  <si>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</si>
  <si>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</si>
  <si>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</si>
  <si>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</si>
  <si>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</si>
  <si>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</si>
  <si>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</si>
  <si>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</si>
  <si>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</si>
  <si>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</si>
  <si>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</si>
  <si>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</si>
  <si>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</si>
  <si>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</si>
  <si>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</si>
  <si>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</si>
  <si>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</si>
  <si>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</si>
  <si>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</si>
  <si>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</si>
  <si>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</si>
  <si>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</si>
  <si>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</si>
  <si>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</si>
  <si>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</si>
  <si>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</si>
  <si>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</si>
  <si>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</si>
  <si>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</si>
  <si>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</si>
  <si>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</si>
  <si>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</si>
  <si>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</si>
  <si>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</si>
  <si>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</si>
  <si>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</si>
  <si>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</si>
  <si>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</si>
  <si>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</si>
  <si>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</si>
  <si>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</si>
  <si>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</si>
  <si>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</si>
  <si>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</si>
  <si>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</si>
  <si>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</si>
  <si>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</si>
  <si>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</si>
  <si>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</si>
  <si>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</si>
  <si>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</si>
  <si>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</si>
  <si>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</si>
  <si>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</si>
  <si>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</si>
  <si>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</si>
  <si>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</si>
  <si>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</si>
  <si>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</si>
  <si>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</si>
  <si>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</si>
  <si>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</si>
  <si>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</si>
  <si>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</si>
  <si>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</si>
  <si>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</si>
  <si>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</si>
  <si>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</si>
  <si>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</si>
  <si>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</si>
  <si>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</si>
  <si>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</si>
  <si>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</si>
  <si>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</si>
  <si>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</si>
  <si>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</si>
  <si>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</si>
  <si>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</si>
  <si>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</si>
  <si>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</si>
  <si>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</si>
  <si>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</si>
  <si>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</si>
  <si>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</si>
  <si>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</si>
  <si>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</si>
  <si>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</si>
  <si>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</si>
  <si>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</si>
  <si>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</si>
  <si>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</si>
  <si>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</si>
  <si>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</si>
  <si>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</si>
  <si>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</si>
  <si>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</si>
  <si>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</si>
  <si>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</si>
  <si>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</si>
  <si>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</si>
  <si>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</si>
  <si>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</si>
  <si>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</si>
  <si>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</si>
  <si>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</si>
  <si>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</si>
  <si>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</si>
  <si>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</si>
  <si>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</si>
  <si>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</si>
  <si>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</si>
  <si>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</si>
  <si>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</si>
  <si>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</si>
  <si>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</si>
  <si>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</si>
  <si>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</si>
  <si>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</si>
  <si>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</si>
  <si>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</si>
  <si>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</si>
  <si>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</si>
  <si>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</si>
  <si>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</si>
  <si>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</si>
  <si>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</si>
  <si>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</si>
  <si>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</si>
  <si>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</si>
  <si>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</si>
  <si>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</si>
  <si>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</si>
  <si>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</si>
  <si>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</si>
  <si>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</si>
  <si>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</si>
  <si>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</si>
  <si>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</si>
  <si>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</si>
  <si>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</si>
  <si>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</si>
  <si>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</si>
  <si>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</si>
  <si>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</si>
  <si>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</si>
  <si>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</si>
  <si>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</si>
  <si>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</si>
  <si>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</si>
  <si>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</si>
  <si>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</si>
  <si>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</si>
  <si>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</si>
  <si>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</si>
  <si>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</si>
  <si>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</si>
  <si>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</si>
  <si>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</si>
  <si>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</si>
  <si>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</si>
  <si>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</si>
  <si>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</si>
  <si>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</si>
  <si>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</si>
  <si>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</si>
  <si>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</si>
  <si>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</si>
  <si>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</si>
  <si>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</si>
  <si>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</si>
  <si>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</si>
  <si>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</si>
  <si>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</si>
  <si>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</si>
  <si>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</si>
  <si>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</si>
  <si>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</si>
  <si>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</si>
  <si>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</si>
  <si>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</si>
  <si>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</si>
  <si>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</si>
  <si>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</si>
  <si>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</si>
  <si>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</si>
  <si>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</si>
  <si>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</si>
  <si>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</si>
  <si>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</si>
  <si>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</si>
  <si>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</si>
  <si>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</si>
  <si>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</si>
  <si>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</si>
  <si>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</si>
  <si>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</si>
  <si>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</si>
  <si>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</si>
  <si>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</si>
  <si>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</si>
  <si>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</si>
  <si>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</si>
  <si>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</si>
  <si>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</si>
  <si>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</si>
  <si>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</si>
  <si>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</si>
  <si>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</si>
  <si>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</si>
  <si>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</si>
  <si>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</si>
  <si>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</si>
  <si>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</si>
  <si>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</si>
  <si>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</si>
  <si>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</si>
  <si>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</si>
  <si>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</si>
  <si>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</si>
  <si>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</si>
  <si>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</si>
  <si>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</si>
  <si>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</si>
  <si>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</si>
  <si>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</si>
  <si>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</si>
  <si>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</si>
  <si>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</si>
  <si>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</si>
  <si>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</si>
  <si>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</si>
  <si>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</si>
  <si>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</si>
  <si>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</si>
  <si>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</si>
  <si>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</si>
  <si>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</si>
  <si>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</si>
  <si>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</si>
  <si>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</si>
  <si>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</si>
  <si>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</si>
  <si>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</si>
  <si>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</si>
  <si>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</si>
  <si>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</si>
  <si>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</si>
  <si>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</si>
  <si>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</si>
  <si>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</si>
  <si>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</si>
  <si>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</si>
  <si>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</si>
  <si>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</si>
  <si>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</si>
  <si>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</si>
  <si>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</si>
  <si>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</si>
  <si>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</si>
  <si>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</si>
  <si>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</si>
  <si>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</si>
  <si>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</si>
  <si>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</si>
  <si>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</si>
  <si>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</si>
  <si>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</si>
  <si>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</si>
  <si>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</si>
  <si>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</si>
  <si>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</si>
  <si>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</si>
  <si>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</si>
  <si>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</si>
  <si>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</si>
  <si>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</si>
  <si>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</si>
  <si>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</si>
  <si>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</si>
  <si>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</si>
  <si>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</si>
  <si>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</si>
  <si>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</si>
  <si>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</si>
  <si>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</si>
  <si>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</si>
  <si>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</si>
  <si>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</si>
  <si>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</si>
  <si>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</si>
  <si>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</si>
  <si>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</si>
  <si>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</si>
  <si>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</si>
  <si>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</si>
  <si>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</si>
  <si>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</si>
  <si>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</si>
  <si>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</si>
  <si>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</si>
  <si>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</si>
  <si>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</si>
  <si>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</si>
  <si>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</si>
  <si>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</si>
  <si>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</si>
  <si>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</si>
  <si>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</si>
  <si>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</si>
  <si>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</si>
  <si>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</si>
  <si>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</si>
  <si>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</si>
  <si>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</si>
  <si>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</si>
  <si>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</si>
  <si>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</si>
  <si>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</si>
  <si>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</si>
  <si>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</si>
  <si>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</si>
  <si>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</si>
  <si>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</si>
  <si>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</si>
  <si>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</si>
  <si>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</si>
  <si>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</si>
  <si>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</si>
  <si>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</si>
  <si>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</si>
  <si>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</si>
  <si>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</si>
  <si>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</si>
  <si>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</si>
  <si>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</si>
  <si>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</si>
  <si>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</si>
  <si>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</si>
  <si>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</si>
  <si>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</si>
  <si>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</si>
  <si>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</si>
  <si>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</si>
  <si>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</si>
  <si>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</si>
  <si>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</si>
  <si>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</si>
  <si>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</si>
  <si>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</si>
  <si>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</si>
  <si>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</si>
  <si>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</si>
  <si>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</si>
  <si>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</si>
  <si>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</si>
  <si>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</si>
  <si>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</si>
  <si>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</si>
  <si>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</si>
  <si>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</si>
  <si>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</si>
  <si>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</si>
  <si>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</si>
  <si>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</si>
  <si>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</si>
  <si>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</si>
  <si>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</si>
  <si>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</si>
  <si>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</si>
  <si>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</si>
  <si>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</si>
  <si>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</si>
  <si>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</si>
  <si>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</si>
  <si>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</si>
  <si>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</si>
  <si>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</si>
  <si>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</si>
  <si>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</si>
  <si>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</si>
  <si>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</si>
  <si>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</si>
  <si>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</si>
  <si>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</si>
  <si>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</si>
  <si>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</si>
  <si>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</si>
  <si>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</si>
  <si>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</si>
  <si>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</si>
  <si>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</si>
  <si>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</si>
  <si>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</si>
  <si>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</si>
  <si>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</si>
  <si>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</si>
  <si>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</si>
  <si>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</si>
  <si>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</si>
  <si>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</si>
  <si>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</si>
  <si>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</si>
  <si>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</si>
  <si>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</si>
  <si>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</si>
  <si>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</si>
  <si>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</si>
  <si>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</si>
  <si>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</si>
  <si>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</si>
  <si>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</si>
  <si>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</si>
  <si>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</si>
  <si>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</si>
  <si>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</si>
  <si>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</si>
  <si>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</si>
  <si>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</si>
  <si>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</si>
  <si>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</si>
  <si>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</si>
  <si>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</si>
  <si>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</si>
  <si>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</si>
  <si>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</si>
  <si>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</si>
  <si>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</si>
  <si>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</si>
  <si>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</si>
  <si>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</si>
  <si>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</si>
  <si>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</si>
  <si>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</si>
  <si>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</si>
  <si>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</si>
  <si>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</si>
  <si>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</si>
  <si>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</si>
  <si>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</si>
  <si>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</si>
  <si>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</si>
  <si>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</si>
  <si>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</si>
  <si>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</si>
  <si>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</si>
  <si>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</si>
  <si>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</si>
  <si>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</si>
  <si>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</si>
  <si>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</si>
  <si>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</si>
  <si>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</si>
  <si>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</si>
  <si>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</si>
  <si>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</si>
  <si>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</si>
  <si>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</si>
  <si>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</si>
  <si>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</si>
  <si>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</si>
  <si>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</si>
  <si>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</si>
  <si>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</si>
  <si>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</si>
  <si>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</si>
  <si>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</si>
  <si>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</si>
  <si>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</si>
  <si>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</si>
  <si>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</si>
  <si>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</si>
  <si>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</si>
  <si>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</si>
  <si>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</si>
  <si>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</si>
  <si>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</si>
  <si>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</si>
  <si>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</si>
  <si>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</si>
  <si>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</si>
  <si>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</si>
  <si>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</si>
  <si>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</si>
  <si>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</si>
  <si>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</si>
  <si>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</si>
  <si>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</si>
  <si>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</si>
  <si>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</si>
  <si>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</si>
  <si>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</si>
  <si>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</si>
  <si>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</si>
  <si>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</si>
  <si>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</si>
  <si>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</si>
  <si>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</si>
  <si>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</si>
  <si>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</si>
  <si>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</si>
  <si>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</si>
  <si>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</si>
  <si>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</si>
  <si>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</si>
  <si>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</si>
  <si>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</si>
  <si>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</si>
  <si>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</si>
  <si>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</si>
  <si>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</si>
  <si>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</si>
  <si>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</si>
  <si>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</si>
  <si>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</si>
  <si>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</si>
  <si>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</si>
  <si>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</si>
  <si>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</si>
  <si>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</si>
  <si>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</si>
  <si>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</si>
  <si>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</si>
  <si>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</si>
  <si>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</si>
  <si>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</si>
  <si>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</si>
  <si>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</si>
  <si>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</si>
  <si>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</si>
  <si>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</si>
  <si>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</si>
  <si>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</si>
  <si>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</si>
  <si>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</si>
  <si>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</si>
  <si>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</si>
  <si>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</si>
  <si>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</si>
  <si>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</si>
  <si>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</si>
  <si>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</si>
  <si>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</si>
  <si>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</si>
  <si>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</si>
  <si>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</si>
  <si>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</si>
  <si>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</si>
  <si>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</si>
  <si>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</si>
  <si>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</si>
  <si>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</si>
  <si>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</si>
  <si>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</si>
  <si>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</si>
  <si>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</si>
  <si>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</si>
  <si>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</si>
  <si>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</si>
  <si>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</si>
  <si>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</si>
  <si>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</si>
  <si>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</si>
  <si>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</si>
  <si>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</si>
  <si>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</si>
  <si>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</si>
  <si>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</si>
  <si>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</si>
  <si>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</si>
  <si>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</si>
  <si>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</si>
  <si>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</si>
  <si>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</si>
  <si>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</si>
  <si>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</si>
  <si>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</si>
  <si>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</si>
  <si>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</si>
  <si>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</si>
  <si>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</si>
  <si>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</si>
  <si>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</si>
  <si>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</si>
  <si>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</si>
  <si>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</si>
  <si>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</si>
  <si>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</si>
  <si>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</si>
  <si>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</si>
  <si>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</si>
  <si>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</si>
  <si>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</si>
  <si>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</si>
  <si>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</si>
  <si>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</si>
  <si>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</si>
  <si>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</si>
  <si>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</si>
  <si>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</si>
  <si>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</si>
  <si>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</si>
  <si>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</si>
  <si>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</si>
  <si>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</si>
  <si>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</si>
  <si>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</si>
  <si>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</si>
  <si>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</si>
  <si>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</si>
  <si>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</si>
  <si>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</si>
  <si>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</si>
  <si>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</si>
  <si>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</si>
  <si>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</si>
  <si>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</si>
  <si>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</si>
  <si>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</si>
  <si>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</si>
  <si>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</si>
  <si>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</si>
  <si>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</si>
  <si>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</si>
  <si>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</si>
  <si>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</si>
  <si>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</si>
  <si>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</si>
  <si>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</si>
  <si>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</si>
  <si>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</si>
  <si>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</si>
  <si>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</si>
  <si>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</si>
  <si>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</si>
  <si>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</si>
  <si>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</si>
  <si>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</si>
  <si>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</si>
  <si>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</si>
  <si>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</si>
  <si>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</si>
  <si>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</si>
  <si>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</si>
  <si>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</si>
  <si>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</si>
  <si>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</si>
  <si>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</si>
  <si>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</si>
  <si>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</si>
  <si>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</si>
  <si>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</si>
  <si>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</si>
  <si>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</si>
  <si>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</si>
  <si>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</si>
  <si>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</si>
  <si>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</si>
  <si>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</si>
  <si>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</si>
  <si>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</si>
  <si>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</si>
  <si>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</si>
  <si>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</si>
  <si>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</si>
  <si>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</si>
  <si>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</si>
  <si>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</si>
  <si>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</si>
  <si>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</si>
  <si>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</si>
  <si>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</si>
  <si>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</si>
  <si>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</si>
  <si>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</si>
  <si>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</si>
  <si>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</si>
  <si>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</si>
  <si>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</si>
  <si>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</si>
  <si>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</si>
  <si>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</si>
  <si>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</si>
  <si>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</si>
  <si>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</si>
  <si>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</si>
  <si>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</si>
  <si>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</si>
  <si>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</si>
  <si>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</si>
  <si>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</si>
  <si>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</si>
  <si>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</si>
  <si>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</si>
  <si>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</si>
  <si>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</si>
  <si>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</si>
  <si>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</si>
  <si>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</si>
  <si>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</si>
  <si>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</si>
  <si>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</si>
  <si>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</si>
  <si>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</si>
  <si>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</si>
  <si>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</si>
  <si>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</si>
  <si>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</si>
  <si>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</si>
  <si>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</si>
  <si>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</si>
  <si>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</si>
  <si>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</si>
  <si>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</si>
  <si>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</si>
  <si>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</si>
  <si>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</si>
  <si>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</si>
  <si>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</si>
  <si>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</si>
  <si>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</si>
  <si>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</si>
  <si>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</si>
  <si>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</si>
  <si>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</si>
  <si>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</si>
  <si>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</si>
  <si>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</si>
  <si>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</si>
  <si>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</si>
  <si>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</si>
  <si>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</si>
  <si>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</si>
  <si>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</si>
  <si>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</si>
  <si>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</si>
  <si>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</si>
  <si>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</si>
  <si>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</si>
  <si>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</si>
  <si>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</si>
  <si>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</si>
  <si>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</si>
  <si>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</si>
  <si>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</si>
  <si>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</si>
  <si>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</si>
  <si>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</si>
  <si>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</si>
  <si>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</si>
  <si>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</si>
  <si>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</si>
  <si>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</si>
  <si>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</si>
  <si>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</si>
  <si>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</si>
  <si>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</si>
  <si>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</si>
  <si>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</si>
  <si>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</si>
  <si>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</si>
  <si>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</si>
  <si>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</si>
  <si>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</si>
  <si>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</si>
  <si>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</si>
  <si>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</si>
  <si>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</si>
  <si>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</si>
  <si>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</si>
  <si>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</si>
  <si>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</si>
  <si>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</si>
  <si>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</si>
  <si>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</si>
  <si>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</si>
  <si>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</si>
  <si>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</si>
  <si>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</si>
  <si>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</si>
  <si>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</si>
  <si>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</si>
  <si>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</si>
  <si>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</si>
  <si>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</si>
  <si>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</si>
  <si>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</si>
  <si>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</si>
  <si>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</si>
  <si>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</si>
  <si>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</si>
  <si>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</si>
  <si>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</si>
  <si>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</si>
  <si>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</si>
  <si>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</si>
  <si>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</si>
  <si>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</si>
  <si>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</si>
  <si>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</si>
  <si>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</si>
  <si>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</si>
  <si>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</si>
  <si>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</si>
  <si>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</si>
  <si>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</si>
  <si>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</si>
  <si>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</si>
  <si>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</si>
  <si>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</si>
  <si>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</si>
  <si>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</si>
  <si>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</si>
  <si>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</si>
  <si>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</si>
  <si>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</si>
  <si>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</si>
  <si>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</si>
  <si>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</si>
  <si>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</si>
  <si>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</si>
  <si>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</si>
  <si>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</si>
  <si>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</si>
  <si>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</si>
  <si>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</si>
  <si>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</si>
  <si>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</si>
  <si>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</si>
  <si>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</si>
  <si>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</si>
  <si>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</si>
  <si>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</si>
  <si>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</si>
  <si>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</si>
  <si>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</si>
  <si>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</si>
  <si>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</si>
  <si>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</si>
  <si>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</si>
  <si>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</si>
  <si>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</si>
  <si>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</si>
  <si>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</si>
  <si>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</si>
  <si>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</si>
  <si>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</si>
  <si>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</si>
  <si>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</si>
  <si>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</si>
  <si>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</si>
  <si>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</si>
  <si>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</si>
  <si>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</si>
  <si>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</si>
  <si>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</si>
  <si>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</si>
  <si>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</si>
  <si>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</si>
  <si>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</si>
  <si>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</si>
  <si>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</si>
  <si>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</si>
  <si>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</si>
  <si>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</si>
  <si>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</si>
  <si>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</si>
  <si>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</si>
  <si>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</si>
  <si>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</si>
  <si>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</si>
  <si>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</si>
  <si>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</si>
  <si>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</si>
  <si>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</si>
  <si>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</si>
  <si>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</si>
  <si>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</si>
  <si>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</si>
  <si>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</si>
  <si>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</si>
  <si>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</si>
  <si>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</si>
  <si>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</si>
  <si>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</si>
  <si>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</si>
  <si>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</si>
  <si>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</si>
  <si>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</si>
  <si>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</si>
  <si>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</si>
  <si>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</si>
  <si>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</si>
  <si>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</si>
  <si>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</si>
  <si>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</si>
  <si>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</si>
  <si>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</si>
  <si>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</si>
  <si>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</si>
  <si>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</si>
  <si>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</si>
  <si>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</si>
  <si>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</si>
  <si>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</si>
  <si>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</si>
  <si>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</si>
  <si>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</si>
  <si>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</si>
  <si>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</si>
  <si>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</si>
  <si>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</si>
  <si>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</si>
  <si>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</si>
  <si>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</si>
  <si>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</si>
  <si>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</si>
  <si>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</si>
  <si>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</si>
  <si>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</si>
  <si>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</si>
  <si>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</si>
  <si>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</si>
  <si>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</si>
  <si>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</si>
  <si>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</si>
  <si>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</si>
  <si>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</si>
  <si>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</si>
  <si>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</si>
  <si>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</si>
  <si>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</si>
  <si>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</si>
  <si>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</si>
  <si>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</si>
  <si>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</si>
  <si>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</si>
  <si>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</si>
  <si>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</si>
  <si>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</si>
  <si>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</si>
  <si>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</si>
  <si>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</si>
  <si>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</si>
  <si>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</si>
  <si>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</si>
  <si>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</si>
  <si>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</si>
  <si>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</si>
  <si>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</si>
  <si>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</si>
  <si>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</si>
  <si>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</si>
  <si>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</si>
  <si>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</si>
  <si>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</si>
  <si>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</si>
  <si>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</si>
  <si>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</si>
  <si>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</si>
  <si>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</si>
  <si>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</si>
  <si>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</si>
  <si>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</si>
  <si>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</si>
  <si>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</si>
  <si>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</si>
  <si>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</si>
  <si>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</si>
  <si>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</si>
  <si>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</si>
  <si>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</si>
  <si>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</si>
  <si>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</si>
  <si>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</si>
  <si>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</si>
  <si>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</si>
  <si>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</si>
  <si>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</si>
  <si>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</si>
  <si>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</si>
  <si>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</si>
  <si>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</si>
  <si>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</si>
  <si>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</si>
  <si>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</si>
  <si>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</si>
  <si>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</si>
  <si>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</si>
  <si>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</si>
  <si>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</si>
  <si>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</si>
  <si>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</si>
  <si>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</si>
  <si>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</si>
  <si>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</si>
  <si>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</si>
  <si>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</si>
  <si>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</si>
  <si>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</si>
  <si>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</si>
  <si>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</si>
  <si>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</si>
  <si>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</si>
  <si>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</si>
  <si>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</si>
  <si>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</si>
  <si>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</si>
  <si>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</si>
  <si>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</si>
  <si>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</si>
  <si>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</si>
  <si>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</si>
  <si>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</si>
  <si>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</si>
  <si>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</si>
  <si>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</si>
  <si>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</si>
  <si>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</si>
  <si>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</si>
  <si>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</si>
  <si>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</si>
  <si>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</si>
  <si>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</si>
  <si>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</si>
  <si>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</si>
  <si>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</si>
  <si>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</si>
  <si>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</si>
  <si>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</si>
  <si>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</si>
  <si>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</si>
  <si>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</si>
  <si>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</si>
  <si>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</si>
  <si>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</si>
  <si>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</si>
  <si>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</si>
  <si>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</si>
  <si>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</si>
  <si>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</si>
  <si>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</si>
  <si>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</si>
  <si>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</si>
  <si>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</si>
  <si>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</si>
  <si>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</si>
  <si>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</si>
  <si>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</si>
  <si>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</si>
  <si>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</si>
  <si>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</si>
  <si>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</si>
  <si>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</si>
  <si>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</si>
  <si>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</si>
  <si>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</si>
  <si>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</si>
  <si>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</si>
  <si>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</si>
  <si>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</si>
  <si>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</si>
  <si>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</si>
  <si>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</si>
  <si>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</si>
  <si>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</si>
  <si>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</si>
  <si>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</si>
  <si>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</si>
  <si>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</si>
  <si>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</si>
  <si>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</si>
  <si>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</si>
  <si>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</si>
  <si>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</si>
  <si>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</si>
  <si>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</si>
  <si>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</si>
  <si>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</si>
  <si>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</si>
  <si>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</si>
  <si>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</si>
  <si>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</si>
  <si>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</si>
  <si>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</si>
  <si>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</si>
  <si>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</si>
  <si>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</si>
  <si>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</si>
  <si>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</si>
  <si>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</si>
  <si>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</si>
  <si>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</si>
  <si>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</si>
  <si>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</si>
  <si>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</si>
  <si>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</si>
  <si>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</si>
  <si>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</si>
  <si>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</si>
  <si>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</si>
  <si>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</si>
  <si>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</si>
  <si>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</si>
  <si>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</si>
  <si>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</si>
  <si>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</si>
  <si>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</si>
  <si>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</si>
  <si>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</si>
  <si>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</si>
  <si>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</si>
  <si>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</si>
  <si>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</si>
  <si>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</si>
  <si>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</si>
  <si>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</si>
  <si>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</si>
  <si>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</si>
  <si>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</si>
  <si>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</si>
  <si>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</si>
  <si>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</si>
  <si>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</si>
  <si>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</si>
  <si>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</si>
  <si>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</si>
  <si>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</si>
  <si>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</si>
  <si>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</si>
  <si>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</si>
  <si>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</si>
  <si>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</si>
  <si>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</si>
  <si>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</si>
  <si>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</si>
  <si>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</si>
  <si>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</si>
  <si>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</si>
  <si>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</si>
  <si>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</si>
  <si>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</si>
  <si>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</si>
  <si>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</si>
  <si>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</si>
  <si>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</si>
  <si>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</si>
  <si>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</si>
  <si>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</si>
  <si>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</si>
  <si>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</si>
  <si>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</si>
  <si>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</si>
  <si>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</si>
  <si>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</si>
  <si>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</si>
  <si>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</si>
  <si>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</si>
  <si>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</si>
  <si>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</si>
  <si>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</si>
  <si>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</si>
  <si>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</si>
  <si>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</si>
  <si>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</si>
  <si>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</si>
  <si>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</si>
  <si>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</si>
  <si>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</si>
  <si>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</si>
  <si>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</si>
  <si>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</si>
  <si>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</si>
  <si>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</si>
  <si>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</si>
  <si>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</si>
  <si>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</si>
  <si>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</si>
  <si>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</si>
  <si>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</si>
  <si>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</si>
  <si>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</si>
  <si>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</si>
  <si>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</si>
  <si>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</si>
  <si>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</si>
  <si>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</si>
  <si>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</si>
  <si>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</si>
  <si>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</si>
  <si>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</si>
  <si>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</si>
  <si>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</si>
  <si>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</si>
  <si>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</si>
  <si>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</si>
  <si>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</si>
  <si>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</si>
  <si>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</si>
  <si>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</si>
  <si>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</si>
  <si>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</si>
  <si>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</si>
  <si>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</si>
  <si>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</si>
  <si>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</si>
  <si>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</si>
  <si>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</si>
  <si>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</si>
  <si>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</si>
  <si>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</si>
  <si>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</si>
  <si>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</si>
  <si>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</si>
  <si>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</si>
  <si>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</si>
  <si>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</si>
  <si>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</si>
  <si>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</si>
  <si>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</si>
  <si>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</si>
  <si>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</si>
  <si>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</si>
  <si>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</si>
  <si>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</si>
  <si>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</si>
  <si>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</si>
  <si>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</si>
  <si>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</si>
  <si>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</si>
  <si>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</si>
  <si>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</si>
  <si>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</si>
  <si>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</si>
  <si>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</si>
  <si>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</si>
  <si>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</si>
  <si>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</si>
  <si>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</si>
  <si>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</si>
  <si>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</si>
  <si>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</si>
  <si>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</si>
  <si>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</si>
  <si>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</si>
  <si>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</si>
  <si>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</si>
  <si>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</si>
  <si>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</si>
  <si>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</si>
  <si>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</si>
  <si>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</si>
  <si>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</si>
  <si>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</si>
  <si>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</si>
  <si>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</si>
  <si>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</si>
  <si>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</si>
  <si>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</si>
  <si>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</si>
  <si>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</si>
  <si>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</si>
  <si>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</si>
  <si>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</si>
  <si>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</si>
  <si>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</si>
  <si>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</si>
  <si>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</si>
  <si>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</si>
  <si>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</si>
  <si>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</si>
  <si>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</si>
  <si>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</si>
  <si>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</si>
  <si>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</si>
  <si>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</si>
  <si>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</si>
  <si>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</si>
  <si>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</si>
  <si>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</si>
  <si>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</si>
  <si>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</si>
  <si>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</si>
  <si>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</si>
  <si>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</si>
  <si>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</si>
  <si>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</si>
  <si>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</si>
  <si>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</si>
  <si>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</si>
  <si>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</si>
  <si>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</si>
  <si>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</si>
  <si>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</si>
  <si>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</si>
  <si>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</si>
  <si>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</si>
  <si>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</si>
  <si>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</si>
  <si>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</si>
  <si>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</si>
  <si>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</si>
  <si>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</si>
  <si>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</si>
  <si>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</si>
  <si>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</si>
  <si>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</si>
  <si>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</si>
  <si>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</si>
  <si>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</si>
  <si>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</si>
  <si>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</si>
  <si>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</si>
  <si>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</si>
  <si>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</si>
  <si>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</si>
  <si>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</si>
  <si>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</si>
  <si>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</si>
  <si>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</si>
  <si>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</si>
  <si>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</si>
  <si>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</si>
  <si>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</si>
  <si>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</si>
  <si>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</si>
  <si>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</si>
  <si>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</si>
  <si>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</si>
  <si>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</si>
  <si>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</si>
  <si>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</si>
  <si>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</si>
  <si>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</si>
  <si>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</si>
  <si>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</si>
  <si>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</si>
  <si>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</si>
  <si>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</si>
  <si>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</si>
  <si>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</si>
  <si>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</si>
  <si>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</si>
  <si>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</si>
  <si>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</si>
  <si>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</si>
  <si>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</si>
  <si>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</si>
  <si>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</si>
  <si>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</si>
  <si>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</si>
  <si>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</si>
  <si>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</si>
  <si>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</si>
  <si>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</si>
  <si>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</si>
  <si>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</si>
  <si>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</si>
  <si>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</si>
  <si>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</si>
  <si>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</si>
  <si>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</si>
  <si>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</si>
  <si>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</si>
  <si>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</si>
  <si>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</si>
  <si>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</si>
  <si>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</si>
  <si>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</si>
  <si>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</si>
  <si>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</si>
  <si>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</si>
  <si>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</si>
  <si>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</si>
  <si>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</si>
  <si>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</si>
  <si>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</si>
  <si>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</si>
  <si>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</si>
  <si>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</si>
  <si>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</si>
  <si>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</si>
  <si>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</si>
  <si>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</si>
  <si>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</si>
  <si>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</si>
  <si>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</si>
  <si>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</si>
  <si>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</si>
  <si>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</si>
  <si>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</si>
  <si>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</si>
  <si>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</si>
  <si>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</si>
  <si>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</si>
  <si>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</si>
  <si>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</si>
  <si>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</si>
  <si>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</si>
  <si>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</si>
  <si>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</si>
  <si>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</si>
  <si>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</si>
  <si>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</si>
  <si>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</si>
  <si>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</si>
  <si>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</si>
  <si>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</si>
  <si>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</si>
  <si>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</si>
  <si>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</si>
  <si>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</si>
  <si>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</si>
  <si>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</si>
  <si>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</si>
  <si>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</si>
  <si>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</si>
  <si>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</si>
  <si>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</si>
  <si>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</si>
  <si>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</si>
  <si>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</si>
  <si>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</si>
  <si>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</si>
  <si>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</si>
  <si>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</si>
  <si>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</si>
  <si>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</si>
  <si>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</si>
  <si>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</si>
  <si>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</si>
  <si>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</si>
  <si>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</si>
  <si>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</si>
  <si>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</si>
  <si>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</si>
  <si>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</si>
  <si>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</si>
  <si>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</si>
  <si>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</si>
  <si>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</si>
  <si>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</si>
  <si>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</si>
  <si>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</si>
  <si>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</si>
  <si>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</si>
  <si>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</si>
  <si>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</si>
  <si>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</si>
  <si>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</si>
  <si>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</si>
  <si>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</si>
  <si>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</si>
  <si>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</si>
  <si>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</si>
  <si>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</si>
  <si>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</si>
  <si>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</si>
  <si>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</si>
  <si>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</si>
  <si>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</si>
  <si>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</si>
  <si>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</si>
  <si>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</si>
  <si>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</si>
  <si>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</si>
  <si>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</si>
  <si>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</si>
  <si>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</si>
  <si>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</si>
  <si>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</si>
  <si>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</si>
  <si>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</si>
  <si>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</si>
  <si>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</si>
  <si>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</si>
  <si>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</si>
  <si>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</si>
  <si>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</si>
  <si>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</si>
  <si>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</si>
  <si>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</si>
  <si>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</si>
  <si>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</si>
  <si>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</si>
  <si>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</si>
  <si>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</si>
  <si>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</si>
  <si>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</si>
  <si>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</si>
  <si>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</si>
  <si>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</si>
  <si>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</si>
  <si>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</si>
  <si>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</si>
  <si>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</si>
  <si>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</si>
  <si>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</si>
  <si>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</si>
  <si>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</si>
  <si>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</si>
  <si>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</si>
  <si>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</si>
  <si>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</si>
  <si>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</si>
  <si>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</si>
  <si>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</si>
  <si>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</si>
  <si>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</si>
  <si>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</si>
  <si>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</si>
  <si>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</si>
  <si>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</si>
  <si>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</si>
  <si>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</si>
  <si>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</si>
  <si>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</si>
  <si>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</si>
  <si>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</si>
  <si>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</si>
  <si>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</si>
  <si>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</si>
  <si>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</si>
  <si>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</si>
  <si>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</si>
  <si>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</si>
  <si>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</si>
  <si>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</si>
  <si>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</si>
  <si>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</si>
  <si>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</si>
  <si>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</si>
  <si>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</si>
  <si>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</si>
  <si>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</si>
  <si>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</si>
  <si>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</si>
  <si>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</si>
  <si>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</si>
  <si>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</si>
  <si>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</si>
  <si>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</si>
  <si>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</si>
  <si>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</si>
  <si>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</si>
  <si>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</si>
  <si>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</si>
  <si>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</si>
  <si>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</si>
  <si>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</si>
  <si>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</si>
  <si>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</si>
  <si>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</si>
  <si>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</si>
  <si>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</si>
  <si>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</si>
  <si>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</si>
  <si>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</si>
  <si>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</si>
  <si>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</si>
  <si>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</si>
  <si>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</si>
  <si>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</si>
  <si>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</si>
  <si>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</si>
  <si>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</si>
  <si>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</si>
  <si>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</si>
  <si>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</si>
  <si>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</si>
  <si>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</si>
  <si>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</si>
  <si>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</si>
  <si>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</si>
  <si>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</si>
  <si>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</si>
  <si>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</si>
  <si>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</si>
  <si>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</si>
  <si>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</si>
  <si>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</si>
  <si>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</si>
  <si>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</si>
  <si>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</si>
  <si>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</si>
  <si>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</si>
  <si>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</si>
  <si>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</si>
  <si>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</si>
  <si>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</si>
  <si>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</si>
  <si>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</si>
  <si>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</si>
  <si>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</si>
  <si>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</si>
  <si>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</si>
  <si>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</si>
  <si>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</si>
  <si>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</si>
  <si>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</si>
  <si>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</si>
  <si>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</si>
  <si>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</si>
  <si>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</si>
  <si>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</si>
  <si>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</si>
  <si>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</si>
  <si>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</si>
  <si>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</si>
  <si>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</si>
  <si>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</si>
  <si>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</si>
  <si>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</si>
  <si>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</si>
  <si>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</si>
  <si>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</si>
  <si>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</si>
  <si>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</si>
  <si>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</si>
  <si>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</si>
  <si>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</si>
  <si>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</si>
  <si>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</si>
  <si>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</si>
  <si>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</si>
  <si>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</si>
  <si>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</si>
  <si>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</si>
  <si>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</si>
  <si>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</si>
  <si>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</si>
  <si>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</si>
  <si>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</si>
  <si>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</si>
  <si>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</si>
  <si>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</si>
  <si>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</si>
  <si>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</si>
  <si>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</si>
  <si>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</si>
  <si>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</si>
  <si>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</si>
  <si>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</si>
  <si>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</si>
  <si>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</si>
  <si>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</si>
  <si>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</si>
  <si>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</si>
  <si>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</si>
  <si>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</si>
  <si>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</si>
  <si>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</si>
  <si>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</si>
  <si>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</si>
  <si>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</si>
  <si>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</si>
  <si>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</si>
  <si>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</si>
  <si>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</si>
  <si>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</si>
  <si>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</si>
  <si>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</si>
  <si>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</si>
  <si>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</si>
  <si>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</si>
  <si>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</si>
  <si>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</si>
  <si>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</si>
  <si>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</si>
  <si>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</si>
  <si>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</si>
  <si>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</si>
  <si>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</si>
  <si>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</si>
  <si>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</si>
  <si>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</si>
  <si>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</si>
  <si>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</si>
  <si>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</si>
  <si>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</si>
  <si>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</si>
  <si>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</si>
  <si>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</si>
  <si>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</si>
  <si>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</si>
  <si>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</si>
  <si>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</si>
  <si>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</si>
  <si>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</si>
  <si>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</si>
  <si>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</si>
  <si>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</si>
  <si>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</si>
  <si>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</si>
  <si>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</si>
  <si>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</si>
  <si>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</si>
  <si>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</si>
  <si>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</si>
  <si>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</si>
  <si>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</si>
  <si>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</si>
  <si>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</si>
  <si>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</si>
  <si>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</si>
  <si>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</si>
  <si>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</si>
  <si>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</si>
  <si>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</si>
  <si>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</si>
  <si>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</si>
  <si>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</si>
  <si>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</si>
  <si>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</si>
  <si>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</si>
  <si>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</si>
  <si>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</si>
  <si>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</si>
  <si>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</si>
  <si>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</si>
  <si>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</si>
  <si>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</si>
  <si>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</si>
  <si>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</si>
  <si>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</si>
  <si>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</si>
  <si>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</si>
  <si>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</si>
  <si>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</si>
  <si>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</si>
  <si>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</si>
  <si>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</si>
  <si>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</si>
  <si>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</si>
  <si>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</si>
  <si>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</si>
  <si>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</si>
  <si>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</si>
  <si>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</si>
  <si>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</si>
  <si>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</si>
  <si>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</si>
  <si>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</si>
  <si>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</si>
  <si>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</si>
  <si>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</si>
  <si>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</si>
  <si>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</si>
  <si>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</si>
  <si>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</si>
  <si>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</si>
  <si>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</si>
  <si>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</si>
  <si>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</si>
  <si>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</si>
  <si>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</si>
  <si>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</si>
  <si>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</si>
  <si>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</si>
  <si>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</si>
  <si>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</si>
  <si>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</si>
  <si>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</si>
  <si>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</si>
  <si>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</si>
  <si>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</si>
  <si>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</si>
  <si>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</si>
  <si>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</si>
  <si>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</si>
  <si>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</si>
  <si>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</si>
  <si>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</si>
  <si>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</si>
  <si>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</si>
  <si>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</si>
  <si>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</si>
  <si>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</si>
  <si>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</si>
  <si>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</si>
  <si>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</si>
  <si>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</si>
  <si>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</si>
  <si>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</si>
  <si>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</si>
  <si>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</si>
  <si>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</si>
  <si>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</si>
  <si>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</si>
  <si>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</si>
  <si>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</si>
  <si>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</si>
  <si>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</si>
  <si>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</si>
  <si>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</si>
  <si>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</si>
  <si>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</si>
  <si>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</si>
  <si>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</si>
  <si>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</si>
  <si>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</si>
  <si>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</si>
  <si>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</si>
  <si>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</si>
  <si>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</si>
  <si>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</si>
  <si>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</si>
  <si>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</si>
  <si>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</si>
  <si>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</si>
  <si>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</si>
  <si>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</si>
  <si>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</si>
  <si>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</si>
  <si>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</si>
  <si>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</si>
  <si>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</si>
  <si>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</si>
  <si>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</si>
  <si>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</si>
  <si>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</si>
  <si>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</si>
  <si>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</si>
  <si>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</si>
  <si>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</si>
  <si>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</si>
  <si>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</si>
  <si>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</si>
  <si>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</si>
  <si>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</si>
  <si>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</si>
  <si>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</si>
  <si>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</si>
  <si>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</si>
  <si>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</si>
  <si>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</si>
  <si>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</si>
  <si>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</si>
  <si>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</si>
  <si>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</si>
  <si>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</si>
  <si>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</si>
  <si>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</si>
  <si>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</si>
  <si>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</si>
  <si>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</si>
  <si>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</si>
  <si>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</si>
  <si>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</si>
  <si>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</si>
  <si>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</si>
  <si>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</si>
  <si>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</si>
  <si>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</si>
  <si>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</si>
  <si>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</si>
  <si>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</si>
  <si>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</si>
  <si>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</si>
  <si>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</si>
  <si>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</si>
  <si>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</si>
  <si>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</si>
  <si>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</si>
  <si>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</si>
  <si>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</si>
  <si>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</si>
  <si>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</si>
  <si>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</si>
  <si>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</si>
  <si>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</si>
  <si>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</si>
  <si>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</si>
  <si>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</si>
  <si>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</si>
  <si>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</si>
  <si>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</si>
  <si>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</si>
  <si>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</si>
  <si>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</si>
  <si>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</si>
  <si>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</si>
  <si>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</si>
  <si>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</si>
  <si>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</si>
  <si>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</si>
  <si>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</si>
  <si>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</si>
  <si>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</si>
  <si>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</si>
  <si>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</si>
  <si>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</si>
  <si>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</si>
  <si>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</si>
  <si>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</si>
  <si>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</si>
  <si>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</si>
  <si>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</si>
  <si>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</si>
  <si>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</si>
  <si>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</si>
  <si>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</si>
  <si>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</si>
  <si>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</si>
  <si>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</si>
  <si>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</si>
  <si>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</si>
  <si>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</si>
  <si>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</si>
  <si>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</si>
  <si>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</si>
  <si>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</si>
  <si>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</si>
  <si>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</si>
  <si>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</si>
  <si>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</si>
  <si>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</si>
  <si>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</si>
  <si>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</si>
  <si>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</si>
  <si>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</si>
  <si>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</si>
  <si>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</si>
  <si>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</si>
  <si>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</si>
  <si>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</si>
  <si>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</si>
  <si>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</si>
  <si>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</si>
  <si>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</si>
  <si>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</si>
  <si>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</si>
  <si>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</si>
  <si>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</si>
  <si>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</si>
  <si>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</si>
  <si>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</si>
  <si>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</si>
  <si>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</si>
  <si>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</si>
  <si>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</si>
  <si>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</si>
  <si>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</si>
  <si>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</si>
  <si>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</si>
  <si>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</si>
  <si>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</si>
  <si>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</si>
  <si>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</si>
  <si>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</si>
  <si>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</si>
  <si>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</si>
  <si>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</si>
  <si>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</si>
  <si>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</si>
  <si>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</si>
  <si>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</si>
  <si>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</si>
  <si>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</si>
  <si>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</si>
  <si>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</si>
  <si>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</si>
  <si>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</si>
  <si>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</si>
  <si>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</si>
  <si>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</si>
  <si>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</si>
  <si>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</si>
  <si>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</si>
  <si>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</si>
  <si>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</si>
  <si>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</si>
  <si>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</si>
  <si>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</si>
  <si>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</si>
  <si>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</si>
  <si>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</si>
  <si>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</si>
  <si>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</si>
  <si>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</si>
  <si>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</si>
  <si>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</si>
  <si>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</si>
  <si>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</si>
  <si>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</si>
  <si>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</si>
  <si>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</si>
  <si>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</si>
  <si>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</si>
  <si>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</si>
  <si>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</si>
  <si>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</si>
  <si>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</si>
  <si>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</si>
  <si>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</si>
  <si>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</si>
  <si>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</si>
  <si>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</si>
  <si>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</si>
  <si>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</si>
  <si>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</si>
  <si>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</si>
  <si>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</si>
  <si>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</si>
  <si>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</si>
  <si>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</si>
  <si>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</si>
  <si>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</si>
  <si>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</si>
  <si>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</si>
  <si>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</si>
  <si>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</si>
  <si>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</si>
  <si>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</si>
  <si>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</si>
  <si>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</si>
  <si>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</si>
  <si>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</si>
  <si>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</si>
  <si>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</si>
  <si>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</si>
  <si>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</si>
  <si>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</si>
  <si>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</si>
  <si>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</si>
  <si>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</si>
  <si>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</si>
  <si>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</si>
  <si>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</si>
  <si>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</si>
  <si>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</si>
  <si>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</si>
  <si>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</si>
  <si>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</si>
  <si>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</si>
  <si>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</si>
  <si>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</si>
  <si>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</si>
  <si>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</si>
  <si>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</si>
  <si>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</si>
  <si>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</si>
  <si>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</si>
  <si>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</si>
  <si>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</si>
  <si>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</si>
  <si>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</si>
  <si>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</si>
  <si>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</si>
  <si>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</si>
  <si>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</si>
  <si>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</si>
  <si>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</si>
  <si>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</si>
  <si>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</si>
  <si>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</si>
  <si>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</si>
  <si>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</si>
  <si>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</si>
  <si>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</si>
  <si>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</si>
  <si>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</si>
  <si>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</si>
  <si>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</si>
  <si>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</si>
  <si>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</si>
  <si>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</si>
  <si>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</si>
  <si>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</si>
  <si>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</si>
  <si>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</si>
  <si>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</si>
  <si>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</si>
  <si>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</si>
  <si>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</si>
  <si>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</si>
  <si>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</si>
  <si>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</si>
  <si>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</si>
  <si>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</si>
  <si>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</si>
  <si>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</si>
  <si>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</si>
  <si>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</si>
  <si>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</si>
  <si>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</si>
  <si>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</si>
  <si>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</si>
  <si>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</si>
  <si>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</si>
  <si>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</si>
  <si>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</si>
  <si>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</si>
  <si>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</si>
  <si>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</si>
  <si>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</si>
  <si>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</si>
  <si>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</si>
  <si>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</si>
  <si>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</si>
  <si>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</si>
  <si>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</si>
  <si>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</si>
  <si>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</si>
  <si>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</si>
  <si>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</si>
  <si>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</si>
  <si>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</si>
  <si>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</si>
  <si>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</si>
  <si>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</si>
  <si>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</si>
  <si>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</si>
  <si>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</si>
  <si>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</si>
  <si>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</si>
  <si>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</si>
  <si>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</si>
  <si>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</si>
  <si>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</si>
  <si>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</si>
  <si>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</si>
  <si>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</si>
  <si>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</si>
  <si>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</si>
  <si>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</si>
  <si>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</si>
  <si>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</si>
  <si>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</si>
  <si>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</si>
  <si>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</si>
  <si>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</si>
  <si>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</si>
  <si>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</si>
  <si>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</si>
  <si>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</si>
  <si>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</si>
  <si>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</si>
  <si>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</si>
  <si>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</si>
  <si>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</si>
  <si>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</si>
  <si>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</si>
  <si>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</si>
  <si>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</si>
  <si>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</si>
  <si>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</si>
  <si>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</si>
  <si>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</si>
  <si>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</si>
  <si>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</si>
  <si>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</si>
  <si>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</si>
  <si>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</si>
  <si>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</si>
  <si>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</si>
  <si>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</si>
  <si>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</si>
  <si>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</si>
  <si>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</si>
  <si>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</si>
  <si>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</si>
  <si>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</si>
  <si>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</si>
  <si>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</si>
  <si>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</si>
  <si>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</si>
  <si>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</si>
  <si>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</si>
  <si>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</si>
  <si>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</si>
  <si>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</si>
  <si>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</si>
  <si>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</si>
  <si>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</si>
  <si>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</si>
  <si>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</si>
  <si>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</si>
  <si>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</si>
  <si>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</si>
  <si>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</si>
  <si>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</si>
  <si>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</si>
  <si>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</si>
  <si>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</si>
  <si>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</si>
  <si>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</si>
  <si>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</si>
  <si>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</si>
  <si>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</si>
  <si>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</si>
  <si>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</si>
  <si>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</si>
  <si>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</si>
  <si>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</si>
  <si>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</si>
  <si>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</si>
  <si>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</si>
  <si>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</si>
  <si>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</si>
  <si>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</si>
  <si>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</si>
  <si>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</si>
  <si>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</si>
  <si>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</si>
  <si>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</si>
  <si>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</si>
  <si>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</si>
  <si>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</si>
  <si>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</si>
  <si>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</si>
  <si>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</si>
  <si>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</si>
  <si>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</si>
  <si>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</si>
  <si>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</si>
  <si>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</si>
  <si>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</si>
  <si>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</si>
  <si>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</si>
  <si>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</si>
  <si>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</si>
  <si>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</si>
  <si>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</si>
  <si>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</si>
  <si>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</si>
  <si>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</si>
  <si>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</si>
  <si>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</si>
  <si>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</si>
  <si>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</si>
  <si>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</si>
  <si>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</si>
  <si>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</si>
  <si>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</si>
  <si>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</si>
  <si>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</si>
  <si>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</si>
  <si>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</si>
  <si>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</si>
  <si>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</si>
  <si>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</si>
  <si>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</si>
  <si>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</si>
  <si>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</si>
  <si>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</si>
  <si>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</si>
  <si>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</si>
  <si>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</si>
  <si>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</si>
  <si>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</si>
  <si>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</si>
  <si>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</si>
  <si>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</si>
  <si>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</si>
  <si>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</si>
  <si>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</si>
  <si>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</si>
  <si>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</si>
  <si>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</si>
  <si>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</si>
  <si>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</si>
  <si>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</si>
  <si>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</si>
  <si>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</si>
  <si>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</si>
  <si>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</si>
  <si>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</si>
  <si>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</si>
  <si>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</si>
  <si>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</si>
  <si>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</si>
  <si>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</si>
  <si>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</si>
  <si>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</si>
  <si>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</si>
  <si>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</si>
  <si>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</si>
  <si>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</si>
  <si>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</si>
  <si>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</si>
  <si>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</si>
  <si>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</si>
  <si>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</si>
  <si>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</si>
  <si>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</si>
  <si>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</si>
  <si>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</si>
  <si>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</si>
  <si>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</si>
  <si>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</si>
  <si>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</si>
  <si>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</si>
  <si>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</si>
  <si>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</si>
  <si>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</si>
  <si>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</si>
  <si>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</si>
  <si>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</si>
  <si>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</si>
  <si>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</si>
  <si>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</si>
  <si>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</si>
  <si>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</si>
  <si>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</si>
  <si>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</si>
  <si>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</si>
  <si>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</si>
  <si>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</si>
  <si>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</si>
  <si>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</si>
  <si>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</si>
  <si>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</si>
  <si>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</si>
  <si>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</si>
  <si>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</si>
  <si>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</si>
  <si>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</si>
  <si>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</si>
  <si>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</si>
  <si>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</si>
  <si>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</si>
  <si>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</si>
  <si>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</si>
  <si>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</si>
  <si>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</si>
  <si>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</si>
  <si>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</si>
  <si>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</si>
  <si>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</si>
  <si>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</si>
  <si>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</si>
  <si>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</si>
  <si>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</si>
  <si>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</si>
  <si>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</si>
  <si>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</si>
  <si>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</si>
  <si>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</si>
  <si>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</si>
  <si>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</si>
  <si>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</si>
  <si>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</si>
  <si>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</si>
  <si>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</si>
  <si>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</si>
  <si>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</si>
  <si>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</si>
  <si>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</si>
  <si>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</si>
  <si>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</si>
  <si>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</si>
  <si>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</si>
  <si>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</si>
  <si>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</si>
  <si>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</si>
  <si>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</si>
  <si>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</si>
  <si>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</si>
  <si>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</si>
  <si>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</si>
  <si>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</si>
  <si>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</si>
  <si>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</si>
  <si>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</si>
  <si>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</si>
  <si>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</si>
  <si>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</si>
  <si>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</si>
  <si>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</si>
  <si>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</si>
  <si>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</si>
  <si>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</si>
  <si>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</si>
  <si>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</si>
  <si>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</si>
  <si>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</si>
  <si>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</si>
  <si>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</si>
  <si>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</si>
  <si>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</si>
  <si>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</si>
  <si>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</si>
  <si>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</si>
  <si>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</si>
  <si>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</si>
  <si>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</si>
  <si>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</si>
  <si>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</si>
  <si>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</si>
  <si>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</si>
  <si>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</si>
  <si>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</si>
  <si>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</si>
  <si>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</si>
  <si>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</si>
  <si>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</si>
  <si>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</si>
  <si>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</si>
  <si>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</si>
  <si>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</si>
  <si>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</si>
  <si>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</si>
  <si>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</si>
  <si>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</si>
  <si>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</si>
  <si>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</si>
  <si>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</si>
  <si>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</si>
  <si>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</si>
  <si>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</si>
  <si>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</si>
  <si>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</si>
  <si>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</si>
  <si>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</si>
  <si>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</si>
  <si>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</si>
  <si>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</si>
  <si>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</si>
  <si>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</si>
  <si>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</si>
  <si>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</si>
  <si>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</si>
  <si>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</si>
  <si>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</si>
  <si>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</si>
  <si>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</si>
  <si>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</si>
  <si>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</si>
  <si>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</si>
  <si>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</si>
  <si>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</si>
  <si>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</si>
  <si>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</si>
  <si>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</si>
  <si>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</si>
  <si>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</si>
  <si>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</si>
  <si>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</si>
  <si>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</si>
  <si>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</si>
  <si>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</si>
  <si>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</si>
  <si>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</si>
  <si>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</si>
  <si>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</si>
  <si>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</si>
  <si>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</si>
  <si>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</si>
  <si>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</si>
  <si>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</si>
  <si>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</si>
  <si>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</si>
  <si>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</si>
  <si>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</si>
  <si>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</si>
  <si>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</si>
  <si>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</si>
  <si>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</si>
  <si>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</si>
  <si>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</si>
  <si>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</si>
  <si>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</si>
  <si>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</si>
  <si>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</si>
  <si>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</si>
  <si>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</si>
  <si>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</si>
  <si>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</si>
  <si>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</si>
  <si>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</si>
  <si>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</si>
  <si>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</si>
  <si>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</si>
  <si>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</si>
  <si>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</si>
  <si>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</si>
  <si>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</si>
  <si>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</si>
  <si>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</si>
  <si>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</si>
  <si>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</si>
  <si>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</si>
  <si>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</si>
  <si>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</si>
  <si>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</si>
  <si>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</si>
  <si>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</si>
  <si>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</si>
  <si>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</si>
  <si>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</si>
  <si>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</si>
  <si>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</si>
  <si>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</si>
  <si>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</si>
  <si>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</si>
  <si>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</si>
  <si>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</si>
  <si>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</si>
  <si>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</si>
  <si>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</si>
  <si>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</si>
  <si>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</si>
  <si>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</si>
  <si>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</si>
  <si>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</si>
  <si>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</si>
  <si>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</si>
  <si>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</si>
  <si>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</si>
  <si>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</si>
  <si>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</si>
  <si>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</si>
  <si>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</si>
  <si>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</si>
  <si>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</si>
  <si>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</si>
  <si>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</si>
  <si>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</si>
  <si>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</si>
  <si>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</si>
  <si>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</si>
  <si>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</si>
  <si>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</si>
  <si>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</si>
  <si>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</si>
  <si>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</si>
  <si>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</si>
  <si>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</si>
  <si>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</si>
  <si>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</si>
  <si>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</si>
  <si>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</si>
  <si>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</si>
  <si>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</si>
  <si>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</si>
  <si>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</si>
  <si>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</si>
  <si>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</si>
  <si>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</si>
  <si>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</si>
  <si>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</si>
  <si>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</si>
  <si>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</si>
  <si>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</si>
  <si>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</si>
  <si>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</si>
  <si>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</si>
  <si>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</si>
  <si>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</si>
  <si>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</si>
  <si>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</si>
  <si>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</si>
  <si>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</si>
  <si>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</si>
  <si>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</si>
  <si>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</si>
  <si>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</si>
  <si>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</si>
  <si>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</si>
  <si>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</si>
  <si>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</si>
  <si>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</si>
  <si>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</si>
  <si>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</si>
  <si>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</si>
  <si>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</si>
  <si>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</si>
  <si>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</si>
  <si>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</si>
  <si>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</si>
  <si>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</si>
  <si>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</si>
  <si>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</si>
  <si>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</si>
  <si>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</si>
  <si>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</si>
  <si>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</si>
  <si>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</si>
  <si>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</si>
  <si>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</si>
  <si>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</si>
  <si>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</si>
  <si>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</si>
  <si>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</si>
  <si>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</si>
  <si>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</si>
  <si>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</si>
  <si>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</si>
  <si>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</si>
  <si>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</si>
  <si>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</si>
  <si>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</si>
  <si>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</si>
  <si>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</si>
  <si>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</si>
  <si>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</si>
  <si>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</si>
  <si>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</si>
  <si>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</si>
  <si>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</si>
  <si>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</si>
  <si>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</si>
  <si>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</si>
  <si>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</si>
  <si>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</si>
  <si>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</si>
  <si>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</si>
  <si>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</si>
  <si>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</si>
  <si>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</si>
  <si>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</si>
  <si>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</si>
  <si>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</si>
  <si>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</si>
  <si>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</si>
  <si>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</si>
  <si>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</si>
  <si>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</si>
  <si>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</si>
  <si>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</si>
  <si>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</si>
  <si>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</si>
  <si>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</si>
  <si>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</si>
  <si>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</si>
  <si>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</si>
  <si>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</si>
  <si>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</si>
  <si>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</si>
  <si>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</si>
  <si>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</si>
  <si>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</si>
  <si>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</si>
  <si>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</si>
  <si>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</si>
  <si>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</si>
  <si>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</si>
  <si>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</si>
  <si>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</si>
  <si>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</si>
  <si>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</si>
  <si>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</si>
  <si>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</si>
  <si>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</si>
  <si>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</si>
  <si>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</si>
  <si>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</si>
  <si>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</si>
  <si>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</si>
  <si>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</si>
  <si>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</si>
  <si>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</si>
  <si>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</si>
  <si>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</si>
  <si>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</si>
  <si>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</si>
  <si>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</si>
  <si>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</si>
  <si>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</si>
  <si>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</si>
  <si>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</si>
  <si>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</si>
  <si>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</si>
  <si>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</si>
  <si>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</si>
  <si>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</si>
  <si>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</si>
  <si>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</si>
  <si>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</si>
  <si>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</si>
  <si>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</si>
  <si>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</si>
  <si>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</si>
  <si>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</si>
  <si>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</si>
  <si>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</si>
  <si>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</si>
  <si>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</si>
  <si>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</si>
  <si>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</si>
  <si>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</si>
  <si>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</si>
  <si>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</si>
  <si>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</si>
  <si>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</si>
  <si>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</si>
  <si>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</si>
  <si>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</si>
  <si>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</si>
  <si>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</si>
  <si>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</si>
  <si>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</si>
  <si>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</si>
  <si>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</si>
  <si>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</si>
  <si>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</si>
  <si>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</si>
  <si>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</si>
  <si>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</si>
  <si>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</si>
  <si>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</si>
  <si>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</si>
  <si>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</si>
  <si>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</si>
  <si>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</si>
  <si>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</si>
  <si>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</si>
  <si>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</si>
  <si>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</si>
  <si>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</si>
  <si>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</si>
  <si>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</si>
  <si>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</si>
  <si>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</si>
  <si>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</si>
  <si>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</si>
  <si>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</si>
  <si>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</si>
  <si>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</si>
  <si>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</si>
  <si>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</si>
  <si>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</si>
  <si>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</si>
  <si>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</si>
  <si>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</si>
  <si>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</si>
  <si>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</si>
  <si>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</si>
  <si>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</si>
  <si>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</si>
  <si>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</si>
  <si>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</si>
  <si>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</si>
  <si>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</si>
  <si>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</si>
  <si>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</si>
  <si>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</si>
  <si>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</si>
  <si>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</si>
  <si>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</si>
  <si>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</si>
  <si>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</si>
  <si>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</si>
  <si>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</si>
  <si>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</si>
  <si>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</si>
  <si>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</si>
  <si>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</si>
  <si>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</si>
  <si>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</si>
  <si>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</si>
  <si>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</si>
  <si>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</si>
  <si>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</si>
  <si>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</si>
  <si>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</si>
  <si>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</si>
  <si>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</si>
  <si>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</si>
  <si>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</si>
  <si>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</si>
  <si>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</si>
  <si>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</si>
  <si>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</si>
  <si>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</si>
  <si>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</si>
  <si>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</si>
  <si>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</si>
  <si>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</si>
  <si>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</si>
  <si>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</si>
  <si>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</si>
  <si>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</si>
  <si>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</si>
  <si>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</si>
  <si>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</si>
  <si>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</si>
  <si>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</si>
  <si>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</si>
  <si>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</si>
  <si>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</si>
  <si>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</si>
  <si>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</si>
  <si>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</si>
  <si>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</si>
  <si>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</si>
  <si>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</si>
  <si>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</si>
  <si>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</si>
  <si>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</si>
  <si>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</si>
  <si>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</si>
  <si>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</si>
  <si>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</si>
  <si>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</si>
  <si>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</si>
  <si>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</si>
  <si>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</si>
  <si>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</si>
  <si>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</si>
  <si>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</si>
  <si>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</si>
  <si>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</si>
  <si>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</si>
  <si>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</si>
  <si>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</si>
  <si>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</si>
  <si>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</si>
  <si>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</si>
  <si>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</si>
  <si>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</si>
  <si>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</si>
  <si>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</si>
  <si>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</si>
  <si>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</si>
  <si>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</si>
  <si>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</si>
  <si>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</si>
  <si>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</si>
  <si>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</si>
  <si>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</si>
  <si>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</si>
  <si>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</si>
  <si>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</si>
  <si>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</si>
  <si>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</si>
  <si>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</si>
  <si>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</si>
  <si>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</si>
  <si>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</si>
  <si>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</si>
  <si>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</si>
  <si>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</si>
  <si>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</si>
  <si>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</si>
  <si>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</si>
  <si>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</si>
  <si>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</si>
  <si>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</si>
  <si>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</si>
  <si>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</si>
  <si>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</si>
  <si>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</si>
  <si>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</si>
  <si>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</si>
  <si>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</si>
  <si>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</si>
  <si>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</si>
  <si>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</si>
  <si>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</si>
  <si>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</si>
  <si>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</si>
  <si>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</si>
  <si>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</si>
  <si>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</si>
  <si>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</si>
  <si>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</si>
  <si>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</si>
  <si>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</si>
  <si>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</si>
  <si>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</si>
  <si>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</si>
  <si>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</si>
  <si>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</si>
  <si>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</si>
  <si>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</si>
  <si>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</si>
  <si>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</si>
  <si>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</si>
  <si>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</si>
  <si>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</si>
  <si>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</si>
  <si>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</si>
  <si>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</si>
  <si>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</si>
  <si>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</si>
  <si>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</si>
  <si>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</si>
  <si>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</si>
  <si>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</si>
  <si>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</si>
  <si>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</si>
  <si>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</si>
  <si>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</si>
  <si>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</si>
  <si>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</si>
  <si>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</si>
  <si>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</si>
  <si>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</si>
  <si>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</si>
  <si>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</si>
  <si>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</si>
  <si>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</si>
  <si>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</si>
  <si>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</si>
  <si>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</si>
  <si>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</si>
  <si>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</si>
  <si>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</si>
  <si>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</si>
  <si>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</si>
  <si>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</si>
  <si>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</si>
  <si>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</si>
  <si>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</si>
  <si>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</si>
  <si>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</si>
  <si>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</si>
  <si>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</si>
  <si>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</si>
  <si>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</si>
  <si>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</si>
  <si>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</si>
  <si>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</si>
  <si>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</si>
  <si>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</si>
  <si>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</si>
  <si>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</si>
  <si>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</si>
  <si>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</si>
  <si>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</si>
  <si>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</si>
  <si>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</si>
  <si>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</si>
  <si>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</si>
  <si>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</si>
  <si>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</si>
  <si>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</si>
  <si>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</si>
  <si>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</si>
  <si>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</si>
  <si>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</si>
  <si>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</si>
  <si>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</si>
  <si>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</si>
  <si>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</si>
  <si>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</si>
  <si>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</si>
  <si>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</si>
  <si>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</si>
  <si>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</si>
  <si>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</si>
  <si>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</si>
  <si>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</si>
  <si>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</si>
  <si>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</si>
  <si>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</si>
  <si>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</si>
  <si>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</si>
  <si>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</si>
  <si>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</si>
  <si>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</si>
  <si>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</si>
  <si>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</si>
  <si>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</si>
  <si>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</si>
  <si>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</si>
  <si>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</si>
  <si>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</si>
  <si>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</si>
  <si>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</si>
  <si>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</si>
  <si>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</si>
  <si>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</si>
  <si>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</si>
  <si>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</si>
  <si>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</si>
  <si>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</si>
  <si>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</si>
  <si>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</si>
  <si>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</si>
  <si>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</si>
  <si>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</si>
  <si>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</si>
  <si>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</si>
  <si>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</si>
  <si>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</si>
  <si>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</si>
  <si>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</si>
  <si>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</si>
  <si>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</si>
  <si>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</si>
  <si>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</si>
  <si>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</si>
  <si>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</si>
  <si>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</si>
  <si>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</si>
  <si>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</si>
  <si>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</si>
  <si>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</si>
  <si>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</si>
  <si>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</si>
  <si>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</si>
  <si>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</si>
  <si>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</si>
  <si>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</si>
  <si>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</si>
  <si>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</si>
  <si>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</si>
  <si>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</si>
  <si>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</si>
  <si>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</si>
  <si>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</si>
  <si>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</si>
  <si>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</si>
  <si>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</si>
  <si>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</si>
  <si>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</si>
  <si>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</si>
  <si>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</si>
  <si>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</si>
  <si>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</si>
  <si>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</si>
  <si>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</si>
  <si>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</si>
  <si>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</si>
  <si>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</si>
  <si>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</si>
  <si>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</si>
  <si>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</si>
  <si>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</si>
  <si>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</si>
  <si>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</si>
  <si>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</si>
  <si>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</si>
  <si>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</si>
  <si>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</si>
  <si>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</si>
  <si>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</si>
  <si>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</si>
  <si>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</si>
  <si>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</si>
  <si>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</si>
  <si>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</si>
  <si>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</si>
  <si>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</si>
  <si>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</si>
  <si>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</si>
  <si>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</si>
  <si>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</si>
  <si>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</si>
  <si>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</si>
  <si>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</si>
  <si>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</si>
  <si>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</si>
  <si>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</si>
  <si>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</si>
  <si>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</si>
  <si>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</si>
  <si>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</si>
  <si>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</si>
  <si>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</si>
  <si>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</si>
  <si>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</si>
  <si>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</si>
  <si>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</si>
  <si>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</si>
  <si>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</si>
  <si>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</si>
  <si>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</si>
  <si>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</si>
  <si>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</si>
  <si>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</si>
  <si>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</si>
  <si>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</si>
  <si>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</si>
  <si>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</si>
  <si>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</si>
  <si>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</si>
  <si>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</si>
  <si>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</si>
  <si>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</si>
  <si>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</si>
  <si>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</si>
  <si>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</si>
  <si>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</si>
  <si>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</si>
  <si>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</si>
  <si>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</si>
  <si>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</si>
  <si>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</si>
  <si>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</si>
  <si>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</si>
  <si>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</si>
  <si>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</si>
  <si>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</si>
  <si>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</si>
  <si>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</si>
  <si>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</si>
  <si>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</si>
  <si>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</si>
  <si>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</si>
  <si>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</si>
  <si>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</si>
  <si>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</si>
  <si>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</si>
  <si>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</si>
  <si>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</si>
  <si>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</si>
  <si>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</si>
  <si>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</si>
  <si>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</si>
  <si>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</si>
  <si>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</si>
  <si>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</si>
  <si>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</si>
  <si>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</si>
  <si>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</si>
  <si>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</si>
  <si>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</si>
  <si>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</si>
  <si>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</si>
  <si>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</si>
  <si>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</si>
  <si>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</si>
  <si>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</si>
  <si>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</si>
  <si>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</si>
  <si>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</si>
  <si>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</si>
  <si>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</si>
  <si>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</si>
  <si>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</si>
  <si>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</si>
  <si>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</si>
  <si>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</si>
  <si>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</si>
  <si>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</si>
  <si>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</si>
  <si>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</si>
  <si>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</si>
  <si>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</si>
  <si>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</si>
  <si>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</si>
  <si>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</si>
  <si>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</si>
  <si>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</si>
  <si>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</si>
  <si>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</si>
  <si>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</si>
  <si>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</si>
  <si>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</si>
  <si>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</si>
  <si>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</si>
  <si>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</si>
  <si>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</si>
  <si>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</si>
  <si>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</si>
  <si>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</si>
  <si>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</si>
  <si>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</si>
  <si>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</si>
  <si>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</si>
  <si>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</si>
  <si>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</si>
  <si>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</si>
  <si>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</si>
  <si>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</si>
  <si>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</si>
  <si>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</si>
  <si>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</si>
  <si>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</si>
  <si>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</si>
  <si>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</si>
  <si>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</si>
  <si>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</si>
  <si>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</si>
  <si>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</si>
  <si>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</si>
  <si>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</si>
  <si>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</si>
  <si>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</si>
  <si>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</si>
  <si>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</si>
  <si>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</si>
  <si>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</si>
  <si>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</si>
  <si>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</si>
  <si>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</si>
  <si>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</si>
  <si>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</si>
  <si>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</si>
  <si>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</si>
  <si>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</si>
  <si>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</si>
  <si>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</si>
  <si>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</si>
  <si>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</si>
  <si>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</si>
  <si>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</si>
  <si>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</si>
  <si>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</si>
  <si>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</si>
  <si>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</si>
  <si>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</si>
  <si>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</si>
  <si>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</si>
  <si>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</si>
  <si>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</si>
  <si>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</si>
  <si>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</si>
  <si>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</si>
  <si>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</si>
  <si>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</si>
  <si>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</si>
  <si>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</si>
  <si>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</si>
  <si>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</si>
  <si>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</si>
  <si>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</si>
  <si>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</si>
  <si>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</si>
  <si>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</si>
  <si>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</si>
  <si>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</si>
  <si>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</si>
  <si>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</si>
  <si>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</si>
  <si>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</si>
  <si>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</si>
  <si>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</si>
  <si>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</si>
  <si>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</si>
  <si>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</si>
  <si>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</si>
  <si>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</si>
  <si>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</si>
  <si>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</si>
  <si>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</si>
  <si>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</si>
  <si>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</si>
  <si>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</si>
  <si>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</si>
  <si>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</si>
  <si>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</si>
  <si>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</si>
  <si>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</si>
  <si>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</si>
  <si>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</si>
  <si>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</si>
  <si>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</si>
  <si>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</si>
  <si>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</si>
  <si>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</si>
  <si>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</si>
  <si>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</si>
  <si>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</si>
  <si>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</si>
  <si>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</si>
  <si>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</si>
  <si>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</si>
  <si>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</si>
  <si>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</si>
  <si>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</si>
  <si>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</si>
  <si>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</si>
  <si>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</si>
  <si>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</si>
  <si>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</si>
  <si>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</si>
  <si>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</si>
  <si>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</si>
  <si>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</si>
  <si>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</si>
  <si>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</si>
  <si>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</si>
  <si>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</si>
  <si>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</si>
  <si>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</si>
  <si>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</si>
  <si>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</si>
  <si>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</si>
  <si>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</si>
  <si>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</si>
  <si>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</si>
  <si>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</si>
  <si>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</si>
  <si>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</si>
  <si>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</si>
  <si>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</si>
  <si>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</si>
  <si>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</si>
  <si>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</si>
  <si>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</si>
  <si>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</si>
  <si>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</si>
  <si>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</si>
  <si>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</si>
  <si>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</si>
  <si>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</si>
  <si>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</si>
  <si>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</si>
  <si>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</si>
  <si>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</si>
  <si>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</si>
  <si>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</si>
  <si>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</si>
  <si>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</si>
  <si>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</si>
  <si>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</si>
  <si>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</si>
  <si>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</si>
  <si>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</si>
  <si>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</si>
  <si>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</si>
  <si>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</si>
  <si>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</si>
  <si>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</si>
  <si>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</si>
  <si>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</si>
  <si>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</si>
  <si>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</si>
  <si>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</si>
  <si>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</si>
  <si>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</si>
  <si>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</si>
  <si>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</si>
  <si>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</si>
  <si>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</si>
  <si>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</si>
  <si>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</si>
  <si>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</si>
  <si>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</si>
  <si>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</si>
  <si>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</si>
  <si>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</si>
  <si>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</si>
  <si>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</si>
  <si>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</si>
  <si>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</si>
  <si>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</si>
  <si>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</si>
  <si>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</si>
  <si>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</si>
  <si>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</si>
  <si>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</si>
  <si>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</si>
  <si>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</si>
  <si>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</si>
  <si>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</si>
  <si>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</si>
  <si>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</si>
  <si>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</si>
  <si>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</si>
  <si>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</si>
  <si>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</si>
  <si>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</si>
  <si>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</si>
  <si>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</si>
  <si>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</si>
  <si>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</si>
  <si>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</si>
  <si>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</si>
  <si>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</si>
  <si>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</si>
  <si>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</si>
  <si>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</si>
  <si>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</si>
  <si>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</si>
  <si>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</si>
  <si>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</si>
  <si>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</si>
  <si>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</si>
  <si>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</si>
  <si>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</si>
  <si>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</si>
  <si>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</si>
  <si>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</si>
  <si>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</si>
  <si>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</si>
  <si>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</si>
  <si>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</si>
  <si>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</si>
  <si>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</si>
  <si>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</si>
  <si>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</si>
  <si>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</si>
  <si>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</si>
  <si>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</si>
  <si>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</si>
  <si>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</si>
  <si>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</si>
  <si>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</si>
  <si>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</si>
  <si>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</si>
  <si>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</si>
  <si>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</si>
  <si>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</si>
  <si>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</si>
  <si>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</si>
  <si>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</si>
  <si>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</si>
  <si>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</si>
  <si>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</si>
  <si>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</si>
  <si>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</si>
  <si>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</si>
  <si>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</si>
  <si>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</si>
  <si>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</si>
  <si>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</si>
  <si>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</si>
  <si>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</si>
  <si>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</si>
  <si>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</si>
  <si>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</si>
  <si>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</si>
  <si>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</si>
  <si>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</si>
  <si>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</si>
  <si>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</si>
  <si>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</si>
  <si>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</si>
  <si>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</si>
  <si>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</si>
  <si>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</si>
  <si>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</si>
  <si>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</si>
  <si>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</si>
  <si>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</si>
  <si>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</si>
  <si>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</si>
  <si>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</si>
  <si>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</si>
  <si>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</si>
  <si>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</si>
  <si>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</si>
  <si>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</si>
  <si>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</si>
  <si>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</si>
  <si>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</si>
  <si>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</si>
  <si>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</si>
  <si>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</si>
  <si>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</si>
  <si>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</si>
  <si>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</si>
  <si>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</si>
  <si>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</si>
  <si>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</si>
  <si>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</si>
  <si>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</si>
  <si>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</si>
  <si>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</si>
  <si>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</si>
  <si>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</si>
  <si>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</si>
  <si>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</si>
  <si>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</si>
  <si>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</si>
  <si>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</si>
  <si>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</si>
  <si>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</si>
  <si>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</si>
  <si>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</si>
  <si>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</si>
  <si>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</si>
  <si>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</si>
  <si>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</si>
  <si>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</si>
  <si>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</si>
  <si>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</si>
  <si>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</si>
  <si>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</si>
  <si>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</si>
  <si>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</si>
  <si>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</si>
  <si>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</si>
  <si>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</si>
  <si>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</si>
  <si>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</si>
  <si>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</si>
  <si>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</si>
  <si>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</si>
  <si>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</si>
  <si>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</si>
  <si>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</si>
  <si>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</si>
  <si>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</si>
  <si>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</si>
  <si>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</si>
  <si>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</si>
  <si>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</si>
  <si>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</si>
  <si>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</si>
  <si>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</si>
  <si>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</si>
  <si>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</si>
  <si>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</si>
  <si>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</si>
  <si>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</si>
  <si>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</si>
  <si>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</si>
  <si>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</si>
  <si>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</si>
  <si>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</si>
  <si>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</si>
  <si>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</si>
  <si>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</si>
  <si>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</si>
  <si>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</si>
  <si>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</si>
  <si>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</si>
  <si>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</si>
  <si>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</si>
  <si>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</si>
  <si>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</si>
  <si>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</si>
  <si>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</si>
  <si>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</si>
  <si>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</si>
  <si>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</si>
  <si>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</si>
  <si>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</si>
  <si>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</si>
  <si>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</si>
  <si>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</si>
  <si>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</si>
  <si>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</si>
  <si>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</si>
  <si>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</si>
  <si>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</si>
  <si>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</si>
  <si>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</si>
  <si>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</si>
  <si>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</si>
  <si>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</si>
  <si>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</si>
  <si>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</si>
  <si>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</si>
  <si>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</si>
  <si>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</si>
  <si>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</si>
  <si>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</si>
  <si>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</si>
  <si>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</si>
  <si>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</si>
  <si>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</si>
  <si>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</si>
  <si>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</si>
  <si>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</si>
  <si>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</si>
  <si>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</si>
  <si>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</si>
  <si>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</si>
  <si>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</si>
  <si>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</si>
  <si>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</si>
  <si>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</si>
  <si>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</si>
  <si>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</si>
  <si>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</si>
  <si>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</si>
  <si>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</si>
  <si>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</si>
  <si>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</si>
  <si>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</si>
  <si>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</si>
  <si>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</si>
  <si>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</si>
  <si>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</si>
  <si>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</si>
  <si>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</si>
  <si>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</si>
  <si>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</si>
  <si>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</si>
  <si>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</si>
  <si>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</si>
  <si>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</si>
  <si>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</si>
  <si>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</si>
  <si>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</si>
  <si>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</si>
  <si>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</si>
  <si>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</si>
  <si>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</si>
  <si>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</si>
  <si>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</si>
  <si>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</si>
  <si>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</si>
  <si>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</si>
  <si>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</si>
  <si>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</si>
  <si>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</si>
  <si>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</si>
  <si>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</si>
  <si>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</si>
  <si>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</si>
  <si>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</si>
  <si>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</si>
  <si>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</si>
  <si>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</si>
  <si>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</si>
  <si>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</si>
  <si>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</si>
  <si>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</si>
  <si>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</si>
  <si>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</si>
  <si>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</si>
  <si>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</si>
  <si>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</si>
  <si>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</si>
  <si>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</si>
  <si>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</si>
  <si>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</si>
  <si>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</si>
  <si>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</si>
  <si>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</si>
  <si>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</si>
  <si>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</si>
  <si>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</si>
  <si>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</si>
  <si>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</si>
  <si>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</si>
  <si>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</si>
  <si>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</si>
  <si>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</si>
  <si>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</si>
  <si>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</si>
  <si>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</si>
  <si>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</si>
  <si>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</si>
  <si>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</si>
  <si>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</si>
  <si>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</si>
  <si>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</si>
  <si>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</si>
  <si>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</si>
  <si>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</si>
  <si>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</si>
  <si>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</si>
  <si>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</si>
  <si>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</si>
  <si>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</si>
  <si>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</si>
  <si>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</si>
  <si>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</si>
  <si>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</si>
  <si>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</si>
  <si>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</si>
  <si>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</si>
  <si>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</si>
  <si>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</si>
  <si>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</si>
  <si>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</si>
  <si>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</si>
  <si>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</si>
  <si>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</si>
  <si>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</si>
  <si>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</si>
  <si>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</si>
  <si>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</si>
  <si>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</si>
  <si>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</si>
  <si>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</si>
  <si>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</si>
  <si>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</si>
  <si>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</si>
  <si>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</si>
  <si>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</si>
  <si>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</si>
  <si>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</si>
  <si>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</si>
  <si>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</si>
  <si>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</si>
  <si>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</si>
  <si>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</si>
  <si>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</si>
  <si>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</si>
  <si>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</si>
  <si>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</si>
  <si>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</si>
  <si>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</si>
  <si>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</si>
  <si>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</si>
  <si>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</si>
  <si>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</si>
  <si>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</si>
  <si>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</si>
  <si>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</si>
  <si>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</si>
  <si>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</si>
  <si>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</si>
  <si>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</si>
  <si>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</si>
  <si>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</si>
  <si>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</si>
  <si>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</si>
  <si>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</si>
  <si>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</si>
  <si>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</si>
  <si>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</si>
  <si>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</si>
  <si>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</si>
  <si>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</si>
  <si>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</si>
  <si>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</si>
  <si>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</si>
  <si>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</si>
  <si>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</si>
  <si>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</si>
  <si>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</si>
  <si>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</si>
  <si>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</si>
  <si>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</si>
  <si>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</si>
  <si>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</si>
  <si>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</si>
  <si>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</si>
  <si>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</si>
  <si>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</si>
  <si>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</si>
  <si>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</si>
  <si>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</si>
  <si>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</si>
  <si>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</si>
  <si>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</si>
  <si>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</si>
  <si>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</si>
  <si>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</si>
  <si>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</si>
  <si>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</si>
  <si>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</si>
  <si>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</si>
  <si>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</si>
  <si>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</si>
  <si>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</si>
  <si>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</si>
  <si>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</si>
  <si>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</si>
  <si>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</si>
  <si>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</si>
  <si>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</si>
  <si>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</si>
  <si>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</si>
  <si>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</si>
  <si>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</si>
  <si>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</si>
  <si>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</si>
  <si>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</si>
  <si>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</si>
  <si>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</si>
  <si>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</si>
  <si>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</si>
  <si>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</si>
  <si>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</si>
  <si>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</si>
  <si>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</si>
  <si>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</si>
  <si>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</si>
  <si>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</si>
  <si>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</si>
  <si>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</si>
  <si>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</si>
  <si>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</si>
  <si>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</si>
  <si>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</si>
  <si>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</si>
  <si>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</si>
  <si>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</si>
  <si>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</si>
  <si>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</si>
  <si>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</si>
  <si>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</si>
  <si>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</si>
  <si>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</si>
  <si>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</si>
  <si>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</si>
  <si>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</si>
  <si>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</si>
  <si>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</si>
  <si>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</si>
  <si>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</si>
  <si>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</si>
  <si>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</si>
  <si>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</si>
  <si>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</si>
  <si>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</si>
  <si>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</si>
  <si>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</si>
  <si>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</si>
  <si>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</si>
  <si>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</si>
  <si>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</si>
  <si>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</si>
  <si>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</si>
  <si>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</si>
  <si>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</si>
  <si>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</si>
  <si>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</si>
  <si>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</si>
  <si>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</si>
  <si>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</si>
  <si>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</si>
  <si>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</si>
  <si>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</si>
  <si>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</si>
  <si>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</si>
  <si>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</si>
  <si>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</si>
  <si>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</si>
  <si>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</si>
  <si>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</si>
  <si>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</si>
  <si>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</si>
  <si>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</si>
  <si>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</si>
  <si>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</si>
  <si>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</si>
  <si>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</si>
  <si>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</si>
  <si>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</si>
  <si>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</si>
  <si>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</si>
  <si>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</si>
  <si>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</si>
  <si>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</si>
  <si>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</si>
  <si>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</si>
  <si>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</si>
  <si>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</si>
  <si>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</si>
  <si>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</si>
  <si>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</si>
  <si>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</si>
  <si>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</si>
  <si>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</si>
  <si>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</si>
  <si>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</si>
  <si>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</si>
  <si>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</si>
  <si>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</si>
  <si>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</si>
  <si>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</si>
  <si>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</si>
  <si>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</si>
  <si>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</si>
  <si>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</si>
  <si>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</si>
  <si>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</si>
  <si>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</si>
  <si>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</si>
  <si>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</si>
  <si>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</si>
  <si>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</si>
  <si>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</si>
  <si>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</si>
  <si>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</si>
  <si>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</si>
  <si>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</si>
  <si>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</si>
  <si>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</si>
  <si>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</si>
  <si>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</si>
  <si>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</si>
  <si>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</si>
  <si>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</si>
  <si>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</si>
  <si>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</si>
  <si>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</si>
  <si>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</si>
  <si>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</si>
  <si>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</si>
  <si>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</si>
  <si>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</si>
  <si>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</si>
  <si>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</si>
  <si>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</si>
  <si>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</si>
  <si>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</si>
  <si>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</si>
  <si>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</si>
  <si>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</si>
  <si>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</si>
  <si>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</si>
  <si>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</si>
  <si>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</si>
  <si>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</si>
  <si>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</si>
  <si>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</si>
  <si>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</si>
  <si>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</si>
  <si>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</si>
  <si>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</si>
  <si>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</si>
  <si>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</si>
  <si>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</si>
  <si>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</si>
  <si>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</si>
  <si>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</si>
  <si>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</si>
  <si>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</si>
  <si>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</si>
  <si>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</si>
  <si>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</si>
  <si>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</si>
  <si>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</si>
  <si>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</si>
  <si>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</si>
  <si>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</si>
  <si>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</si>
  <si>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</si>
  <si>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</si>
  <si>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</si>
  <si>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</si>
  <si>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</si>
  <si>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</si>
  <si>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</si>
  <si>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</si>
  <si>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</si>
  <si>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</si>
  <si>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</si>
  <si>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</si>
  <si>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</si>
  <si>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</si>
  <si>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</si>
  <si>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</si>
  <si>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</si>
  <si>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</si>
  <si>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</si>
  <si>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</si>
  <si>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</si>
  <si>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</si>
  <si>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</si>
  <si>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</si>
  <si>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</si>
  <si>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</si>
  <si>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</si>
  <si>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</si>
  <si>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</si>
  <si>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</si>
  <si>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</si>
  <si>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</si>
  <si>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</si>
  <si>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</si>
  <si>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</si>
  <si>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</si>
  <si>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</si>
  <si>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</si>
  <si>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</si>
  <si>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</si>
  <si>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</si>
  <si>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</si>
  <si>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</si>
  <si>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</si>
  <si>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</si>
  <si>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</si>
  <si>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</si>
  <si>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</si>
  <si>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</si>
  <si>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</si>
  <si>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</si>
  <si>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</si>
  <si>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</si>
  <si>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</si>
  <si>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</si>
  <si>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</si>
  <si>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</si>
  <si>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</si>
  <si>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</si>
  <si>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</si>
  <si>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</si>
  <si>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</si>
  <si>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</si>
  <si>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</si>
  <si>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</si>
  <si>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</si>
  <si>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</si>
  <si>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</si>
  <si>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</si>
  <si>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</si>
  <si>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</si>
  <si>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</si>
  <si>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</si>
  <si>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</si>
  <si>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</si>
  <si>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</si>
  <si>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</si>
  <si>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</si>
  <si>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</si>
  <si>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</si>
  <si>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</si>
  <si>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</si>
  <si>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</si>
  <si>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</si>
  <si>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</si>
  <si>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</si>
  <si>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</si>
  <si>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</si>
  <si>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</si>
  <si>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</si>
  <si>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</si>
  <si>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</si>
  <si>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</si>
  <si>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</si>
  <si>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</si>
  <si>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</si>
  <si>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</si>
  <si>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</si>
  <si>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</si>
  <si>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</si>
  <si>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</si>
  <si>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</si>
  <si>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</si>
  <si>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</si>
  <si>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</si>
  <si>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</si>
  <si>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</si>
  <si>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</si>
  <si>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</si>
  <si>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</si>
  <si>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</si>
  <si>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</si>
  <si>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</si>
  <si>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</si>
  <si>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</si>
  <si>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</si>
  <si>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</si>
  <si>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</si>
  <si>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</si>
  <si>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</si>
  <si>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</si>
  <si>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</si>
  <si>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</si>
  <si>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</si>
  <si>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</si>
  <si>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</si>
  <si>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</si>
  <si>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</si>
  <si>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</si>
  <si>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</si>
  <si>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</si>
  <si>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</si>
  <si>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</si>
  <si>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</si>
  <si>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</si>
  <si>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</si>
  <si>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</si>
  <si>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</si>
  <si>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</si>
  <si>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</si>
  <si>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</si>
  <si>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</si>
  <si>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</si>
  <si>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</si>
  <si>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</si>
  <si>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</si>
  <si>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</si>
  <si>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</si>
  <si>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</si>
  <si>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</si>
  <si>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</si>
  <si>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</si>
  <si>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</si>
  <si>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</si>
  <si>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</si>
  <si>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</si>
  <si>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</si>
  <si>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</si>
  <si>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</si>
  <si>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</si>
  <si>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</si>
  <si>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</si>
  <si>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</si>
  <si>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</si>
  <si>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</si>
  <si>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</si>
  <si>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</si>
  <si>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</si>
  <si>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</si>
  <si>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</si>
  <si>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</si>
  <si>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</si>
  <si>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</si>
  <si>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</si>
  <si>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</si>
  <si>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</si>
  <si>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</si>
  <si>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</si>
  <si>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</si>
  <si>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</si>
  <si>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</si>
  <si>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</si>
  <si>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</si>
  <si>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</si>
  <si>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</si>
  <si>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</si>
  <si>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</si>
  <si>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</si>
  <si>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</si>
  <si>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</si>
  <si>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</si>
  <si>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</si>
  <si>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</si>
  <si>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</si>
  <si>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</si>
  <si>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</si>
  <si>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</si>
  <si>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</si>
  <si>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</si>
  <si>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</si>
  <si>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</si>
  <si>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</si>
  <si>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</si>
  <si>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</si>
  <si>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</si>
  <si>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</si>
  <si>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</si>
  <si>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</si>
  <si>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</si>
  <si>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</si>
  <si>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</si>
  <si>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</si>
  <si>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</si>
  <si>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</si>
  <si>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</si>
  <si>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</si>
  <si>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</si>
  <si>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</si>
  <si>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</si>
  <si>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</si>
  <si>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</si>
  <si>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</si>
  <si>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</si>
  <si>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</si>
  <si>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</si>
  <si>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</si>
  <si>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</si>
  <si>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</si>
  <si>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</si>
  <si>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</si>
  <si>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</si>
  <si>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</si>
  <si>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</si>
  <si>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</si>
  <si>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</si>
  <si>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</si>
  <si>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</si>
  <si>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</si>
  <si>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</si>
  <si>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</si>
  <si>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</si>
  <si>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</si>
  <si>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</si>
  <si>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</si>
  <si>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</si>
  <si>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</si>
  <si>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</si>
  <si>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</si>
  <si>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</si>
  <si>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</si>
  <si>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</si>
  <si>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</si>
  <si>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</si>
  <si>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</si>
  <si>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</si>
  <si>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</si>
  <si>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</si>
  <si>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</si>
  <si>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</si>
  <si>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</si>
  <si>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</si>
  <si>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</si>
  <si>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</si>
  <si>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</si>
  <si>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</si>
  <si>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</si>
  <si>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</si>
  <si>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</si>
  <si>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</si>
  <si>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</si>
  <si>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</si>
  <si>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</si>
  <si>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</si>
  <si>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</si>
  <si>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</si>
  <si>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</si>
  <si>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</si>
  <si>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</si>
  <si>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</si>
  <si>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</si>
  <si>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</si>
  <si>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</si>
  <si>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</si>
  <si>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</si>
  <si>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</si>
  <si>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</si>
  <si>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</si>
  <si>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</si>
  <si>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</si>
  <si>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</si>
  <si>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</si>
  <si>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</si>
  <si>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</si>
  <si>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</si>
  <si>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</si>
  <si>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</si>
  <si>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</si>
  <si>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</si>
  <si>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</si>
  <si>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</si>
  <si>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</si>
  <si>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</si>
  <si>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</si>
  <si>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</si>
  <si>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</si>
  <si>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</si>
  <si>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</si>
  <si>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</si>
  <si>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</si>
  <si>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</si>
  <si>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</si>
  <si>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</si>
  <si>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</si>
  <si>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</si>
  <si>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</si>
  <si>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</si>
  <si>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</si>
  <si>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</si>
  <si>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</si>
  <si>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</si>
  <si>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</si>
  <si>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</si>
  <si>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</si>
  <si>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</si>
  <si>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</si>
  <si>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</si>
  <si>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</si>
  <si>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</si>
  <si>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</si>
  <si>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</si>
  <si>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</si>
  <si>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</si>
  <si>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</si>
  <si>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</si>
  <si>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</si>
  <si>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</si>
  <si>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</si>
  <si>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</si>
  <si>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</si>
  <si>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</si>
  <si>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</si>
  <si>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</si>
  <si>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</si>
  <si>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</si>
  <si>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</si>
  <si>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</si>
  <si>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</si>
  <si>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</si>
  <si>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</si>
  <si>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</si>
  <si>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</si>
  <si>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</si>
  <si>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</si>
  <si>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</si>
  <si>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</si>
  <si>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</si>
  <si>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</si>
  <si>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</si>
  <si>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</si>
  <si>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</si>
  <si>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</si>
  <si>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</si>
  <si>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</si>
  <si>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</si>
  <si>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</si>
  <si>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</si>
  <si>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</si>
  <si>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</si>
  <si>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</si>
  <si>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</si>
  <si>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</si>
  <si>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</si>
  <si>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</si>
  <si>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</si>
  <si>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</si>
  <si>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</si>
  <si>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</si>
  <si>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</si>
  <si>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</si>
  <si>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</si>
  <si>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</si>
  <si>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</si>
  <si>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</si>
  <si>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</si>
  <si>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</si>
  <si>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</si>
  <si>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</si>
  <si>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</si>
  <si>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</si>
  <si>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</si>
  <si>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</si>
  <si>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</si>
  <si>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</si>
  <si>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</si>
  <si>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</si>
  <si>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</si>
  <si>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</si>
  <si>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</si>
  <si>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</si>
  <si>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</si>
  <si>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</si>
  <si>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</si>
  <si>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</si>
  <si>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</si>
  <si>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</si>
  <si>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</si>
  <si>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</si>
  <si>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</si>
  <si>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</si>
  <si>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</si>
  <si>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</si>
  <si>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</si>
  <si>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</si>
  <si>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</si>
  <si>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</si>
  <si>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</si>
  <si>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</si>
  <si>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</si>
  <si>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</si>
  <si>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</si>
  <si>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</si>
  <si>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</si>
  <si>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</si>
  <si>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</si>
  <si>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</si>
  <si>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</si>
  <si>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</si>
  <si>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</si>
  <si>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</si>
  <si>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</si>
  <si>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</si>
  <si>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</si>
  <si>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</si>
  <si>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</si>
  <si>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</si>
  <si>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</si>
  <si>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</si>
  <si>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</si>
  <si>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</si>
  <si>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</si>
  <si>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</si>
  <si>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</si>
  <si>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</si>
  <si>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</si>
  <si>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</si>
  <si>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</si>
  <si>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</si>
  <si>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</si>
  <si>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</si>
  <si>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</si>
  <si>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</si>
  <si>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</si>
  <si>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</si>
  <si>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</si>
  <si>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</si>
  <si>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</si>
  <si>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</si>
  <si>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</si>
  <si>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</si>
  <si>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</si>
  <si>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</si>
  <si>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</si>
  <si>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</si>
  <si>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</si>
  <si>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</si>
  <si>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</si>
  <si>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</si>
  <si>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</si>
  <si>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</si>
  <si>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</si>
  <si>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</si>
  <si>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</si>
  <si>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</si>
  <si>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</si>
  <si>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</si>
  <si>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</si>
  <si>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</si>
  <si>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</si>
  <si>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</si>
  <si>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</si>
  <si>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</si>
  <si>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</si>
  <si>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</si>
  <si>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</si>
  <si>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</si>
  <si>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</si>
  <si>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</si>
  <si>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</si>
  <si>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</si>
  <si>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</si>
  <si>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</si>
  <si>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</si>
  <si>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</si>
  <si>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</si>
  <si>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</si>
  <si>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</si>
  <si>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</si>
  <si>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</si>
  <si>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</si>
  <si>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</si>
  <si>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</si>
  <si>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</si>
  <si>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</si>
  <si>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</si>
  <si>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</si>
  <si>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</si>
  <si>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</si>
  <si>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</si>
  <si>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</si>
  <si>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</si>
  <si>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</si>
  <si>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</si>
  <si>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</si>
  <si>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</si>
  <si>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</si>
  <si>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</si>
  <si>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</si>
  <si>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</si>
  <si>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</si>
  <si>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</si>
  <si>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</si>
  <si>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</si>
  <si>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</si>
  <si>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</si>
  <si>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</si>
  <si>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</si>
  <si>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</si>
  <si>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</si>
  <si>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</si>
  <si>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</si>
  <si>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</si>
  <si>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</si>
  <si>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</si>
  <si>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</si>
  <si>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</si>
  <si>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</si>
  <si>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</si>
  <si>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</si>
  <si>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</si>
  <si>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</si>
  <si>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</si>
  <si>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</si>
  <si>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</si>
  <si>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</si>
  <si>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</si>
  <si>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</si>
  <si>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</si>
  <si>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</si>
  <si>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</si>
  <si>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</si>
  <si>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</si>
  <si>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</si>
  <si>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</si>
  <si>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</si>
  <si>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</si>
  <si>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</si>
  <si>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</si>
  <si>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</si>
  <si>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</si>
  <si>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</si>
  <si>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</si>
  <si>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</si>
  <si>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</si>
  <si>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</si>
  <si>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</si>
  <si>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</si>
  <si>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</si>
  <si>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</si>
  <si>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</si>
  <si>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</si>
  <si>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</si>
  <si>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</si>
  <si>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</si>
  <si>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</si>
  <si>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</si>
  <si>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</si>
  <si>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</si>
  <si>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</si>
  <si>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</si>
  <si>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</si>
  <si>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</si>
  <si>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</si>
  <si>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</si>
  <si>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</si>
  <si>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</si>
  <si>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</si>
  <si>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</si>
  <si>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</si>
  <si>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</si>
  <si>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</si>
  <si>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</si>
  <si>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</si>
  <si>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</si>
  <si>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</si>
  <si>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</si>
  <si>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</si>
  <si>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</si>
  <si>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</si>
  <si>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</si>
  <si>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</si>
  <si>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</si>
  <si>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</si>
  <si>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</si>
  <si>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</si>
  <si>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</si>
  <si>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</si>
  <si>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</si>
  <si>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</si>
  <si>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</si>
  <si>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</si>
  <si>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</si>
  <si>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</si>
  <si>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</si>
  <si>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</si>
  <si>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</si>
  <si>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</si>
  <si>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</si>
  <si>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</si>
  <si>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</si>
  <si>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</si>
  <si>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</si>
  <si>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</si>
  <si>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</si>
  <si>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</si>
  <si>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</si>
  <si>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</si>
  <si>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</si>
  <si>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</si>
  <si>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</si>
  <si>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</si>
  <si>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</si>
  <si>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</si>
  <si>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</si>
  <si>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</si>
  <si>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</si>
  <si>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</si>
  <si>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</si>
  <si>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</si>
  <si>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</si>
  <si>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</si>
  <si>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</si>
  <si>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</si>
  <si>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</si>
  <si>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</si>
  <si>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</si>
  <si>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</si>
  <si>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</si>
  <si>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</si>
  <si>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</si>
  <si>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</si>
  <si>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</si>
  <si>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</si>
  <si>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</si>
  <si>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</si>
  <si>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</si>
  <si>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</si>
  <si>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</si>
  <si>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</si>
  <si>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</si>
  <si>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</si>
  <si>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</si>
  <si>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</si>
  <si>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</si>
  <si>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</si>
  <si>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</si>
  <si>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</si>
  <si>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</si>
  <si>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</si>
  <si>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</si>
  <si>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</si>
  <si>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</si>
  <si>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</si>
  <si>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</si>
  <si>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</si>
  <si>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</si>
  <si>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</si>
  <si>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</si>
  <si>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</si>
  <si>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</si>
  <si>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</si>
  <si>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</si>
  <si>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</si>
  <si>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</si>
  <si>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</si>
  <si>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</si>
  <si>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</si>
  <si>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</si>
  <si>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</si>
  <si>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</si>
  <si>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</si>
  <si>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</si>
  <si>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</si>
  <si>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</si>
  <si>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</si>
  <si>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</si>
  <si>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</si>
  <si>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</si>
  <si>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</si>
  <si>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</si>
  <si>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</si>
  <si>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</si>
  <si>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</si>
  <si>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</si>
  <si>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</si>
  <si>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</si>
  <si>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</si>
  <si>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</si>
  <si>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</si>
  <si>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</si>
  <si>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</si>
  <si>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</si>
  <si>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</si>
  <si>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</si>
  <si>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</si>
  <si>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</si>
  <si>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</si>
  <si>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</si>
  <si>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</si>
  <si>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</si>
  <si>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</si>
  <si>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</si>
  <si>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</si>
  <si>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</si>
  <si>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</si>
  <si>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</si>
  <si>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</si>
  <si>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</si>
  <si>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</si>
  <si>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</si>
  <si>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</si>
  <si>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</si>
  <si>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</si>
  <si>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</si>
  <si>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</si>
  <si>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</si>
  <si>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</si>
  <si>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</si>
  <si>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</si>
  <si>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</si>
  <si>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</si>
  <si>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</si>
  <si>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</si>
  <si>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</si>
  <si>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</si>
  <si>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</si>
  <si>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</si>
  <si>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</si>
  <si>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</si>
  <si>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</si>
  <si>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</si>
  <si>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</si>
  <si>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</si>
  <si>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</si>
  <si>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</si>
  <si>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</si>
  <si>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</si>
  <si>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</si>
  <si>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</si>
  <si>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</si>
  <si>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</si>
  <si>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</si>
  <si>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</si>
  <si>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</si>
  <si>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</si>
  <si>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</si>
  <si>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</si>
  <si>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</si>
  <si>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</si>
  <si>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</si>
  <si>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</si>
  <si>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</si>
  <si>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</si>
  <si>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</si>
  <si>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</si>
  <si>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</si>
  <si>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</si>
  <si>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</si>
  <si>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</si>
  <si>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</si>
  <si>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</si>
  <si>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</si>
  <si>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</si>
  <si>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</si>
  <si>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</si>
  <si>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</si>
  <si>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</si>
  <si>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</si>
  <si>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</si>
  <si>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</si>
  <si>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</si>
  <si>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</si>
  <si>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</si>
  <si>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</si>
  <si>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</si>
  <si>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</si>
  <si>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</si>
  <si>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</si>
  <si>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</si>
  <si>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</si>
  <si>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</si>
  <si>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</si>
  <si>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</si>
  <si>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</si>
  <si>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</si>
  <si>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</si>
  <si>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</si>
  <si>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</si>
  <si>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</si>
  <si>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</si>
  <si>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</si>
  <si>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</si>
  <si>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</si>
  <si>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</si>
  <si>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</si>
  <si>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</si>
  <si>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</si>
  <si>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</si>
  <si>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</si>
  <si>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</si>
  <si>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</si>
  <si>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</si>
  <si>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</si>
  <si>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</si>
  <si>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</si>
  <si>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</si>
  <si>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</si>
  <si>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</si>
  <si>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</si>
  <si>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</si>
  <si>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</si>
  <si>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</si>
  <si>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</si>
  <si>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</si>
  <si>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</si>
  <si>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</si>
  <si>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</si>
  <si>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</si>
  <si>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</si>
  <si>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</si>
  <si>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</si>
  <si>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</si>
  <si>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</si>
  <si>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</si>
  <si>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</si>
  <si>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</si>
  <si>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</si>
  <si>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</si>
  <si>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</si>
  <si>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</si>
  <si>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</si>
  <si>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</si>
  <si>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</si>
  <si>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</si>
  <si>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</si>
  <si>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</si>
  <si>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</si>
  <si>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</si>
  <si>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</si>
  <si>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</si>
  <si>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</si>
  <si>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</si>
  <si>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</si>
  <si>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</si>
  <si>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</si>
  <si>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</si>
  <si>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</si>
  <si>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</si>
  <si>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</si>
  <si>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</si>
  <si>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</si>
  <si>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</si>
  <si>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</si>
  <si>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</si>
  <si>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</si>
  <si>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</si>
  <si>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</si>
  <si>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</si>
  <si>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</si>
  <si>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</si>
  <si>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</si>
  <si>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</si>
  <si>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</si>
  <si>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</si>
  <si>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</si>
  <si>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</si>
  <si>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</si>
  <si>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</si>
  <si>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</si>
  <si>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</si>
  <si>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</si>
  <si>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</si>
  <si>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</si>
  <si>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</si>
  <si>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</si>
  <si>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</si>
  <si>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</si>
  <si>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</si>
  <si>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</si>
  <si>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</si>
  <si>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</si>
  <si>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</si>
  <si>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</si>
  <si>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</si>
  <si>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</si>
  <si>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</si>
  <si>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</si>
  <si>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</si>
  <si>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</si>
  <si>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</si>
  <si>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</si>
  <si>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</si>
  <si>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</si>
  <si>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</si>
  <si>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</si>
  <si>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</si>
  <si>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</si>
  <si>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</si>
  <si>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</si>
  <si>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</si>
  <si>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</si>
  <si>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</si>
  <si>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</si>
  <si>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</si>
  <si>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</si>
  <si>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</si>
  <si>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</si>
  <si>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</si>
  <si>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</si>
  <si>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</si>
  <si>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</si>
  <si>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</si>
  <si>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</si>
  <si>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</si>
  <si>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</si>
  <si>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</si>
  <si>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</si>
  <si>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</si>
  <si>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</si>
  <si>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</si>
  <si>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</si>
  <si>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</si>
  <si>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</si>
  <si>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</si>
  <si>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</si>
  <si>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</si>
  <si>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</si>
  <si>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</si>
  <si>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</si>
  <si>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</si>
  <si>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</si>
  <si>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</si>
  <si>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</si>
  <si>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</si>
  <si>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</si>
  <si>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</si>
  <si>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</si>
  <si>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</si>
  <si>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</si>
  <si>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</si>
  <si>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</si>
  <si>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</si>
  <si>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</si>
  <si>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</si>
  <si>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</si>
  <si>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</si>
  <si>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</si>
  <si>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</si>
  <si>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</si>
  <si>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</si>
  <si>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</si>
  <si>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</si>
  <si>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</si>
  <si>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</si>
  <si>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</si>
  <si>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</si>
  <si>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</si>
  <si>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</si>
  <si>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</si>
  <si>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</si>
  <si>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</si>
  <si>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</si>
  <si>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</si>
  <si>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</si>
  <si>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</si>
  <si>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</si>
  <si>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</si>
  <si>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</si>
  <si>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</si>
  <si>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</si>
  <si>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</si>
  <si>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</si>
  <si>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</si>
  <si>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</si>
  <si>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</si>
  <si>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</si>
  <si>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</si>
  <si>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</si>
  <si>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</si>
  <si>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</si>
  <si>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</si>
  <si>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</si>
  <si>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</si>
  <si>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</si>
  <si>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</si>
  <si>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</si>
  <si>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</si>
  <si>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</si>
  <si>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</si>
  <si>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</si>
  <si>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</si>
  <si>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</si>
  <si>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</si>
  <si>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</si>
  <si>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</si>
  <si>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</si>
  <si>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</si>
  <si>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</si>
  <si>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</si>
  <si>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</si>
  <si>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</si>
  <si>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</si>
  <si>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</si>
  <si>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</si>
  <si>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</si>
  <si>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</si>
  <si>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</si>
  <si>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</si>
  <si>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</si>
  <si>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</si>
  <si>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</si>
  <si>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</si>
  <si>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</si>
  <si>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</si>
  <si>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</si>
  <si>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</si>
  <si>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</si>
  <si>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</si>
  <si>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</si>
  <si>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</si>
  <si>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</si>
  <si>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</si>
  <si>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</si>
  <si>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</si>
  <si>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</si>
  <si>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</si>
  <si>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</si>
  <si>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</si>
  <si>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</si>
  <si>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</si>
  <si>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</si>
  <si>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</si>
  <si>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</si>
  <si>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</si>
  <si>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</si>
  <si>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</si>
  <si>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</si>
  <si>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</si>
  <si>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</si>
  <si>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</si>
  <si>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</si>
  <si>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</si>
  <si>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</si>
  <si>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</si>
  <si>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</si>
  <si>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</si>
  <si>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</si>
  <si>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</si>
  <si>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</si>
  <si>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</si>
  <si>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</si>
  <si>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</si>
  <si>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</si>
  <si>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</si>
  <si>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</si>
  <si>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</si>
  <si>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</si>
  <si>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</si>
  <si>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</si>
  <si>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</si>
  <si>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</si>
  <si>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</si>
  <si>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</si>
  <si>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</si>
  <si>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</si>
  <si>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</si>
  <si>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</si>
  <si>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</si>
  <si>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</si>
  <si>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</si>
  <si>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</si>
  <si>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</si>
  <si>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</si>
  <si>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</si>
  <si>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</si>
  <si>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</si>
  <si>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</si>
  <si>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</si>
  <si>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</si>
  <si>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</si>
  <si>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</si>
  <si>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</si>
  <si>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</si>
  <si>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</si>
  <si>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</si>
  <si>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</si>
  <si>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</si>
  <si>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</si>
  <si>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</si>
  <si>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</si>
  <si>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</si>
  <si>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</si>
  <si>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</si>
  <si>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</si>
  <si>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</si>
  <si>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</si>
  <si>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</si>
  <si>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</si>
  <si>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</si>
  <si>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</si>
  <si>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</si>
  <si>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</si>
  <si>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</si>
  <si>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</si>
  <si>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</si>
  <si>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</si>
  <si>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</si>
  <si>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</si>
  <si>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</si>
  <si>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</si>
  <si>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</si>
  <si>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</si>
  <si>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</si>
  <si>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</si>
  <si>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</si>
  <si>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</si>
  <si>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</si>
  <si>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</si>
  <si>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</si>
  <si>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</si>
  <si>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</si>
  <si>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</si>
  <si>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</si>
  <si>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</si>
  <si>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</si>
  <si>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</si>
  <si>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</si>
  <si>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</si>
  <si>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</si>
  <si>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</si>
  <si>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</si>
  <si>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</si>
  <si>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</si>
  <si>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</si>
  <si>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</si>
  <si>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</si>
  <si>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</si>
  <si>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</si>
  <si>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</si>
  <si>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</si>
  <si>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</si>
  <si>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</si>
  <si>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</si>
  <si>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</si>
  <si>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</si>
  <si>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</si>
  <si>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</si>
  <si>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</si>
  <si>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</si>
  <si>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</si>
  <si>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</si>
  <si>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</si>
  <si>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</si>
  <si>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</si>
  <si>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</si>
  <si>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</si>
  <si>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</si>
  <si>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</si>
  <si>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</si>
  <si>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</si>
  <si>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</si>
  <si>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</si>
  <si>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</si>
  <si>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</si>
  <si>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</si>
  <si>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</si>
  <si>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</si>
  <si>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</si>
  <si>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</si>
  <si>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</si>
  <si>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</si>
  <si>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</si>
  <si>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</si>
  <si>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</si>
  <si>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</si>
  <si>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</si>
  <si>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</si>
  <si>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</si>
  <si>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</si>
  <si>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</si>
  <si>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</si>
  <si>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</si>
  <si>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</si>
  <si>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</si>
  <si>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</si>
  <si>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</si>
  <si>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</si>
  <si>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</si>
  <si>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</si>
  <si>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</si>
  <si>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</si>
  <si>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</si>
  <si>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</si>
  <si>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</si>
  <si>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</si>
  <si>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</si>
  <si>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</si>
  <si>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</si>
  <si>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</si>
  <si>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</si>
  <si>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</si>
  <si>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</si>
  <si>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</si>
  <si>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</si>
  <si>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</si>
  <si>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</si>
  <si>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</si>
  <si>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</si>
  <si>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</si>
  <si>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</si>
  <si>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</si>
  <si>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</si>
  <si>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</si>
  <si>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</si>
  <si>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</si>
  <si>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</si>
  <si>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</si>
  <si>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</si>
  <si>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</si>
  <si>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</si>
  <si>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</si>
  <si>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</si>
  <si>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</si>
  <si>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</si>
  <si>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</si>
  <si>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</si>
  <si>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</si>
  <si>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</si>
  <si>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</si>
  <si>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</si>
  <si>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</si>
  <si>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</si>
  <si>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</si>
  <si>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</si>
  <si>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</si>
  <si>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</si>
  <si>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</si>
  <si>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</si>
  <si>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</si>
  <si>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</si>
  <si>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</si>
  <si>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</si>
  <si>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</si>
  <si>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</si>
  <si>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</si>
  <si>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</si>
  <si>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</si>
  <si>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</si>
  <si>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</si>
  <si>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</si>
  <si>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</si>
  <si>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</si>
  <si>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</si>
  <si>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</si>
  <si>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</si>
  <si>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</si>
  <si>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</si>
  <si>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</si>
  <si>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</si>
  <si>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</si>
  <si>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</si>
  <si>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</si>
  <si>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</si>
  <si>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</si>
  <si>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</si>
  <si>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</si>
  <si>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</si>
  <si>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</si>
  <si>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</si>
  <si>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</si>
  <si>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</si>
  <si>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</si>
  <si>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</si>
  <si>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</si>
  <si>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</si>
  <si>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</si>
  <si>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</si>
  <si>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</si>
  <si>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</si>
  <si>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</si>
  <si>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</si>
  <si>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</si>
  <si>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</si>
  <si>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</si>
  <si>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</si>
  <si>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</si>
  <si>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</si>
  <si>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</si>
  <si>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</si>
  <si>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</si>
  <si>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</si>
  <si>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</si>
  <si>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</si>
  <si>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</si>
  <si>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</si>
  <si>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</si>
  <si>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</si>
  <si>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</si>
  <si>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</si>
  <si>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</si>
  <si>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</si>
  <si>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</si>
  <si>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</si>
  <si>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</si>
  <si>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</si>
  <si>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</si>
  <si>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</si>
  <si>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</si>
  <si>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</si>
  <si>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</si>
  <si>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</si>
  <si>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</si>
  <si>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</si>
  <si>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</si>
  <si>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</si>
  <si>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</si>
  <si>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</si>
  <si>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</si>
  <si>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</si>
  <si>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</si>
  <si>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</si>
  <si>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</si>
  <si>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</si>
  <si>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</si>
  <si>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</si>
  <si>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</si>
  <si>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</si>
  <si>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</si>
  <si>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</si>
  <si>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</si>
  <si>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</si>
  <si>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</si>
  <si>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</si>
  <si>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</si>
  <si>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</si>
  <si>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</si>
  <si>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</si>
  <si>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</si>
  <si>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</si>
  <si>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</si>
  <si>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</si>
  <si>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</si>
  <si>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</si>
  <si>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</si>
  <si>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</si>
  <si>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</si>
  <si>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</si>
  <si>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</si>
  <si>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</si>
  <si>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</si>
  <si>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</si>
  <si>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</si>
  <si>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</si>
  <si>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</si>
  <si>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</si>
  <si>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</si>
  <si>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</si>
  <si>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</si>
  <si>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</si>
  <si>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</si>
  <si>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</si>
  <si>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</si>
  <si>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</si>
  <si>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</si>
  <si>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</si>
  <si>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</si>
  <si>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</si>
  <si>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</si>
  <si>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</si>
  <si>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</si>
  <si>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</si>
  <si>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</si>
  <si>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</si>
  <si>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</si>
  <si>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</si>
  <si>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</si>
  <si>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</si>
  <si>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</si>
  <si>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</si>
  <si>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</si>
  <si>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</si>
  <si>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</si>
  <si>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</si>
  <si>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</si>
  <si>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</si>
  <si>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</si>
  <si>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</si>
  <si>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</si>
  <si>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</si>
  <si>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</si>
  <si>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</si>
  <si>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</si>
  <si>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</si>
  <si>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</si>
  <si>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</si>
  <si>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</si>
  <si>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</si>
  <si>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</si>
  <si>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</si>
  <si>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</si>
  <si>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</si>
  <si>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</si>
  <si>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</si>
  <si>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</si>
  <si>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</si>
  <si>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</si>
  <si>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</si>
  <si>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</si>
  <si>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</si>
  <si>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</si>
  <si>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</si>
  <si>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</si>
  <si>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</si>
  <si>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</si>
  <si>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</si>
  <si>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</si>
  <si>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</si>
  <si>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</si>
  <si>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</si>
  <si>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</si>
  <si>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</si>
  <si>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</si>
  <si>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</si>
  <si>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</si>
  <si>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</si>
  <si>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</si>
  <si>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</si>
  <si>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</si>
  <si>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</si>
  <si>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</si>
  <si>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</si>
  <si>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</si>
  <si>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</si>
  <si>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</si>
  <si>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</si>
  <si>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</si>
  <si>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</si>
  <si>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</si>
  <si>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</si>
  <si>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</si>
  <si>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</si>
  <si>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</si>
  <si>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</si>
  <si>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</si>
  <si>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</si>
  <si>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</si>
  <si>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</si>
  <si>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</si>
  <si>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</si>
  <si>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</si>
  <si>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</si>
  <si>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</si>
  <si>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</si>
  <si>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</si>
  <si>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</si>
  <si>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</si>
  <si>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</si>
  <si>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</si>
  <si>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</si>
  <si>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</si>
  <si>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</si>
  <si>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</si>
  <si>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</si>
  <si>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</si>
  <si>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</si>
  <si>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</si>
  <si>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</si>
  <si>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</si>
  <si>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</si>
  <si>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</si>
  <si>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</si>
  <si>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</si>
  <si>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</si>
  <si>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</si>
  <si>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</si>
  <si>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</si>
  <si>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</si>
  <si>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</si>
  <si>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</si>
  <si>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</si>
  <si>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</si>
  <si>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</si>
  <si>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</si>
  <si>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</si>
  <si>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</si>
  <si>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</si>
  <si>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</si>
  <si>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</si>
  <si>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</si>
  <si>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</si>
  <si>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</si>
  <si>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</si>
  <si>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</si>
  <si>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</si>
  <si>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</si>
  <si>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</si>
  <si>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</si>
  <si>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</si>
  <si>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</si>
  <si>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</si>
  <si>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</si>
  <si>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</si>
  <si>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</si>
  <si>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</si>
  <si>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</si>
  <si>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</si>
  <si>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</si>
  <si>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</si>
  <si>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</si>
  <si>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</si>
  <si>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</si>
  <si>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</si>
  <si>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</si>
  <si>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</si>
  <si>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</si>
  <si>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</si>
  <si>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</si>
  <si>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</si>
  <si>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</si>
  <si>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</si>
  <si>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</si>
  <si>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</si>
  <si>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</si>
  <si>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</si>
  <si>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</si>
  <si>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</si>
  <si>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</si>
  <si>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</si>
  <si>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</si>
  <si>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</si>
  <si>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</si>
  <si>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</si>
  <si>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</si>
  <si>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</si>
  <si>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</si>
  <si>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</si>
  <si>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</si>
  <si>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</si>
  <si>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</si>
  <si>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</si>
  <si>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</si>
  <si>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</si>
  <si>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</si>
  <si>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</si>
  <si>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</si>
  <si>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</si>
  <si>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</si>
  <si>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</si>
  <si>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</si>
  <si>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</si>
  <si>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</si>
  <si>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</si>
  <si>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</si>
  <si>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</si>
  <si>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</si>
  <si>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</si>
  <si>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</si>
  <si>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</si>
  <si>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</si>
  <si>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</si>
  <si>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</si>
  <si>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</si>
  <si>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</si>
  <si>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</si>
  <si>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</si>
  <si>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</si>
  <si>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</si>
  <si>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</si>
  <si>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</si>
  <si>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</si>
  <si>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</si>
  <si>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</si>
  <si>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</si>
  <si>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</si>
  <si>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</si>
  <si>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</si>
  <si>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</si>
  <si>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</si>
  <si>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</si>
  <si>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</si>
  <si>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</si>
  <si>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</si>
  <si>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</si>
  <si>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</si>
  <si>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</si>
  <si>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</si>
  <si>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</si>
  <si>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</si>
  <si>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</si>
  <si>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</si>
  <si>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</si>
  <si>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</si>
  <si>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</si>
  <si>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</si>
  <si>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</si>
  <si>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</si>
  <si>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</si>
  <si>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</si>
  <si>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</si>
  <si>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</si>
  <si>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</si>
  <si>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</si>
  <si>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</si>
  <si>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</si>
  <si>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</si>
  <si>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</si>
  <si>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</si>
  <si>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</si>
  <si>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</si>
  <si>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</si>
  <si>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</si>
  <si>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</si>
  <si>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</si>
  <si>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</si>
  <si>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</si>
  <si>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</si>
  <si>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</si>
  <si>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</si>
  <si>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</si>
  <si>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</si>
  <si>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</si>
  <si>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</si>
  <si>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</si>
  <si>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</si>
  <si>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</si>
  <si>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</si>
  <si>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</si>
  <si>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</si>
  <si>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</si>
  <si>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</si>
  <si>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</si>
  <si>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</si>
  <si>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</si>
  <si>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</si>
  <si>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</si>
  <si>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</si>
  <si>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</si>
  <si>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</si>
  <si>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</si>
  <si>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</si>
  <si>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</si>
  <si>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</si>
  <si>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</si>
  <si>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</si>
  <si>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</si>
  <si>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</si>
  <si>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</si>
  <si>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</si>
  <si>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</si>
  <si>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</si>
  <si>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</si>
  <si>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</si>
  <si>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</si>
  <si>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</si>
  <si>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</si>
  <si>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</si>
  <si>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</si>
  <si>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</si>
  <si>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</si>
  <si>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</si>
  <si>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</si>
  <si>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</si>
  <si>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</si>
  <si>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</si>
  <si>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</si>
  <si>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</si>
  <si>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</si>
  <si>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</si>
  <si>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</si>
  <si>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</si>
  <si>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</si>
  <si>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</si>
  <si>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</si>
  <si>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</si>
  <si>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</si>
  <si>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</si>
  <si>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</si>
  <si>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</si>
  <si>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</si>
  <si>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</si>
  <si>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</si>
  <si>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</si>
  <si>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</si>
  <si>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</si>
  <si>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</si>
  <si>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</si>
  <si>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</si>
  <si>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</si>
  <si>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</si>
  <si>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</si>
  <si>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</si>
  <si>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</si>
  <si>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</si>
  <si>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</si>
  <si>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</si>
  <si>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</si>
  <si>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</si>
  <si>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</si>
  <si>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</si>
  <si>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</si>
  <si>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</si>
  <si>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</si>
  <si>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</si>
  <si>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</si>
  <si>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</si>
  <si>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</si>
  <si>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</si>
  <si>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</si>
  <si>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</si>
  <si>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</si>
  <si>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</si>
  <si>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</si>
  <si>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</si>
  <si>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</si>
  <si>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</si>
  <si>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</si>
  <si>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</si>
  <si>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</si>
  <si>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</si>
  <si>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</si>
  <si>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</si>
  <si>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</si>
  <si>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</si>
  <si>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</si>
  <si>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</si>
  <si>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</si>
  <si>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</si>
  <si>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</si>
  <si>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</si>
  <si>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</si>
  <si>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</si>
  <si>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</si>
  <si>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</si>
  <si>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</si>
  <si>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</si>
  <si>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</si>
  <si>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</si>
  <si>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</si>
  <si>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</si>
  <si>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</si>
  <si>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</si>
  <si>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</si>
  <si>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</si>
  <si>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</si>
  <si>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</si>
  <si>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</si>
  <si>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</si>
  <si>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</si>
  <si>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</si>
  <si>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</si>
  <si>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</si>
  <si>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</si>
  <si>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</si>
  <si>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</si>
  <si>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</si>
  <si>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</si>
  <si>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</si>
  <si>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</si>
  <si>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</si>
  <si>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</si>
  <si>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</si>
  <si>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</si>
  <si>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</si>
  <si>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</si>
  <si>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</si>
  <si>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</si>
  <si>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</si>
  <si>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</si>
  <si>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</si>
  <si>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</si>
  <si>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</si>
  <si>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</si>
  <si>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</si>
  <si>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</si>
  <si>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</si>
  <si>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</si>
  <si>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</si>
  <si>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</si>
  <si>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</si>
  <si>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</si>
  <si>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</si>
  <si>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</si>
  <si>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</si>
  <si>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</si>
  <si>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</si>
  <si>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</si>
  <si>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</si>
  <si>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</si>
  <si>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</si>
  <si>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</si>
  <si>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</si>
  <si>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</si>
  <si>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</si>
  <si>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</si>
  <si>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</si>
  <si>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</si>
  <si>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</si>
  <si>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</si>
  <si>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</si>
  <si>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</si>
  <si>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</si>
  <si>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</si>
  <si>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</si>
  <si>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</si>
  <si>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</si>
  <si>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</si>
  <si>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</si>
  <si>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</si>
  <si>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</si>
  <si>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</si>
  <si>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</si>
  <si>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</si>
  <si>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</si>
  <si>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</si>
  <si>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</si>
  <si>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</si>
  <si>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</si>
  <si>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</si>
  <si>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</si>
  <si>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</si>
  <si>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</si>
  <si>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</si>
  <si>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</si>
  <si>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</si>
  <si>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</si>
  <si>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</si>
  <si>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</si>
  <si>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</si>
  <si>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</si>
  <si>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</si>
  <si>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</si>
  <si>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</si>
  <si>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</si>
  <si>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</si>
  <si>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</si>
  <si>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</si>
  <si>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</si>
  <si>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</si>
  <si>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</si>
  <si>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</si>
  <si>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</si>
  <si>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</si>
  <si>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</si>
  <si>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</si>
  <si>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</si>
  <si>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</si>
  <si>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</si>
  <si>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</si>
  <si>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</si>
  <si>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</si>
  <si>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</si>
  <si>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</si>
  <si>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</si>
  <si>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</si>
  <si>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</si>
  <si>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</si>
  <si>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</si>
  <si>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</si>
  <si>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</si>
  <si>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</si>
  <si>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</si>
  <si>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</si>
  <si>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</si>
  <si>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</si>
  <si>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</si>
  <si>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</si>
  <si>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</si>
  <si>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</si>
  <si>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</si>
  <si>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</si>
  <si>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</si>
  <si>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</si>
  <si>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</si>
  <si>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</si>
  <si>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</si>
  <si>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</si>
  <si>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</si>
  <si>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</si>
  <si>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</si>
  <si>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</si>
  <si>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</si>
  <si>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</si>
  <si>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</si>
  <si>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</si>
  <si>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</si>
  <si>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</si>
  <si>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</si>
  <si>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</si>
  <si>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</si>
  <si>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</si>
  <si>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</si>
  <si>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</si>
  <si>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</si>
  <si>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</si>
  <si>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</si>
  <si>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</si>
  <si>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</si>
  <si>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</si>
  <si>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</si>
  <si>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</si>
  <si>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</si>
  <si>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</si>
  <si>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</si>
  <si>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</si>
  <si>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</si>
  <si>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</si>
  <si>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</si>
  <si>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</si>
  <si>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</si>
  <si>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</si>
  <si>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</si>
  <si>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</si>
  <si>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</si>
  <si>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</si>
  <si>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</si>
  <si>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</si>
  <si>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</si>
  <si>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</si>
  <si>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</si>
  <si>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</si>
  <si>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</si>
  <si>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</si>
  <si>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</si>
  <si>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</si>
  <si>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</si>
  <si>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</si>
  <si>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</si>
  <si>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</si>
  <si>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</si>
  <si>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</si>
  <si>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</si>
  <si>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</si>
  <si>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</si>
  <si>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</si>
  <si>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</si>
  <si>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</si>
  <si>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</si>
  <si>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</si>
  <si>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</si>
  <si>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</si>
  <si>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</si>
  <si>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</si>
  <si>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</si>
  <si>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</si>
  <si>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</si>
  <si>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</si>
  <si>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</si>
  <si>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</si>
  <si>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</si>
  <si>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</si>
  <si>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</si>
  <si>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</si>
  <si>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</si>
  <si>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</si>
  <si>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</si>
  <si>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</si>
  <si>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</si>
  <si>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</si>
  <si>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</si>
  <si>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</si>
  <si>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</si>
  <si>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</si>
  <si>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</si>
  <si>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</si>
  <si>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</si>
  <si>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</si>
  <si>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</si>
  <si>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</si>
  <si>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</si>
  <si>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</si>
  <si>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</si>
  <si>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</si>
  <si>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</si>
  <si>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</si>
  <si>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</si>
  <si>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</si>
  <si>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</si>
  <si>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</si>
  <si>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</si>
  <si>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</si>
  <si>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</si>
  <si>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</si>
  <si>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</si>
  <si>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</si>
  <si>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</si>
  <si>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</si>
  <si>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</si>
  <si>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</si>
  <si>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</si>
  <si>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</si>
  <si>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</si>
  <si>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</si>
  <si>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</si>
  <si>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</si>
  <si>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</si>
  <si>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</si>
  <si>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</si>
  <si>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</si>
  <si>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</si>
  <si>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</si>
  <si>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</si>
  <si>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</si>
  <si>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</si>
  <si>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</si>
  <si>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</si>
  <si>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</si>
  <si>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</si>
  <si>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</si>
  <si>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</si>
  <si>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</si>
  <si>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</si>
  <si>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</si>
  <si>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</si>
  <si>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</si>
  <si>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</si>
  <si>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</si>
  <si>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</si>
  <si>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</si>
  <si>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</si>
  <si>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</si>
  <si>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</si>
  <si>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</si>
  <si>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</si>
  <si>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</si>
  <si>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</si>
  <si>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</si>
  <si>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</si>
  <si>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</si>
  <si>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</si>
  <si>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</si>
  <si>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</si>
  <si>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</si>
  <si>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</si>
  <si>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</si>
  <si>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</si>
  <si>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</si>
  <si>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</si>
  <si>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</si>
  <si>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</si>
  <si>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</si>
  <si>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</si>
  <si>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</si>
  <si>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</si>
  <si>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</si>
  <si>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</si>
  <si>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</si>
  <si>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</si>
  <si>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</si>
  <si>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</si>
  <si>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</si>
  <si>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</si>
  <si>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</si>
  <si>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</si>
  <si>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</si>
  <si>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</si>
  <si>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</si>
  <si>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</si>
  <si>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</si>
  <si>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</si>
  <si>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</si>
  <si>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</si>
  <si>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</si>
  <si>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</si>
  <si>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</si>
  <si>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</si>
  <si>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</si>
  <si>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</si>
  <si>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</si>
  <si>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</si>
  <si>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</si>
  <si>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</si>
  <si>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</si>
  <si>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</si>
  <si>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</si>
  <si>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</si>
  <si>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</si>
  <si>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</si>
  <si>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</si>
  <si>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</si>
  <si>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</si>
  <si>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</si>
  <si>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</si>
  <si>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</si>
  <si>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</si>
  <si>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</si>
  <si>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</si>
  <si>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</si>
  <si>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</si>
  <si>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</si>
  <si>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</si>
  <si>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</si>
  <si>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</si>
  <si>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</si>
  <si>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</si>
  <si>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</si>
  <si>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</si>
  <si>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</si>
  <si>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</si>
  <si>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</si>
  <si>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</si>
  <si>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</si>
  <si>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</si>
  <si>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</si>
  <si>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</si>
  <si>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</si>
  <si>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</si>
  <si>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</si>
  <si>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</si>
  <si>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</si>
  <si>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</si>
  <si>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</si>
  <si>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</si>
  <si>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</si>
  <si>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</si>
  <si>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</si>
  <si>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</si>
  <si>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</si>
  <si>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</si>
  <si>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</si>
  <si>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</si>
  <si>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</si>
  <si>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</si>
  <si>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</si>
  <si>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</si>
  <si>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</si>
  <si>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</si>
  <si>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</si>
  <si>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</si>
  <si>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</si>
  <si>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</si>
  <si>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</si>
  <si>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</si>
  <si>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</si>
  <si>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</si>
  <si>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</si>
  <si>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</si>
  <si>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</si>
  <si>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</si>
  <si>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</si>
  <si>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</si>
  <si>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</si>
  <si>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</si>
  <si>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</si>
  <si>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</si>
  <si>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</si>
  <si>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</si>
  <si>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</si>
  <si>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</si>
  <si>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</si>
  <si>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</si>
  <si>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</si>
  <si>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</si>
  <si>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</si>
  <si>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</si>
  <si>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</si>
  <si>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</si>
  <si>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</si>
  <si>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</si>
  <si>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</si>
  <si>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</si>
  <si>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</si>
  <si>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</si>
  <si>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</si>
  <si>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</si>
  <si>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</si>
  <si>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</si>
  <si>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</si>
  <si>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</si>
  <si>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</si>
  <si>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</si>
  <si>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</si>
  <si>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</si>
  <si>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</si>
  <si>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</si>
  <si>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</si>
  <si>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</si>
  <si>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</si>
  <si>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</si>
  <si>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</si>
  <si>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</si>
  <si>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</si>
  <si>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</si>
  <si>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</si>
  <si>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</si>
  <si>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</si>
  <si>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</si>
  <si>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</si>
  <si>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</si>
  <si>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</si>
  <si>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</si>
  <si>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</si>
  <si>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</si>
  <si>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</si>
  <si>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</si>
  <si>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</si>
  <si>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</si>
  <si>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</si>
  <si>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</si>
  <si>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</si>
  <si>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</si>
  <si>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</si>
  <si>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</si>
  <si>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</si>
  <si>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</si>
  <si>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</si>
  <si>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</si>
  <si>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</si>
  <si>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</si>
  <si>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</si>
  <si>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</si>
  <si>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</si>
  <si>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</si>
  <si>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</si>
  <si>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</si>
  <si>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</si>
  <si>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</si>
  <si>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</si>
  <si>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</si>
  <si>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</si>
  <si>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</si>
  <si>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</si>
  <si>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</si>
  <si>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</si>
  <si>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</si>
  <si>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</si>
  <si>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</si>
  <si>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</si>
  <si>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</si>
  <si>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</si>
  <si>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</si>
  <si>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</si>
  <si>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</si>
  <si>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</si>
  <si>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</si>
  <si>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</si>
  <si>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</si>
  <si>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</si>
  <si>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</si>
  <si>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</si>
  <si>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</si>
  <si>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</si>
  <si>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</si>
  <si>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</si>
  <si>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</si>
  <si>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</si>
  <si>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</si>
  <si>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</si>
  <si>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</si>
  <si>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</si>
  <si>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</si>
  <si>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</si>
  <si>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</si>
  <si>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</si>
  <si>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</si>
  <si>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</si>
  <si>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</si>
  <si>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</si>
  <si>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</si>
  <si>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</si>
  <si>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</si>
  <si>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</si>
  <si>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</si>
  <si>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</si>
  <si>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</si>
  <si>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</si>
  <si>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</si>
  <si>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</si>
  <si>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</si>
  <si>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</si>
  <si>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</si>
  <si>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</si>
  <si>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</si>
  <si>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</si>
  <si>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</si>
  <si>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</si>
  <si>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</si>
  <si>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</si>
  <si>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</si>
  <si>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</si>
  <si>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</si>
  <si>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</si>
  <si>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</si>
  <si>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</si>
  <si>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</si>
  <si>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</si>
  <si>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</si>
  <si>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</si>
  <si>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</si>
  <si>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</si>
  <si>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</si>
  <si>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</si>
  <si>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</si>
  <si>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</si>
  <si>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</si>
  <si>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</si>
  <si>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</si>
  <si>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</si>
  <si>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</si>
  <si>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</si>
  <si>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</si>
  <si>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</si>
  <si>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</si>
  <si>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</si>
  <si>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</si>
  <si>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</si>
  <si>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</si>
  <si>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</si>
  <si>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</si>
  <si>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</si>
  <si>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</si>
  <si>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</si>
  <si>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</si>
  <si>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</si>
  <si>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</si>
  <si>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</si>
  <si>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</si>
  <si>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</si>
  <si>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</si>
  <si>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</si>
  <si>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</si>
  <si>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</si>
  <si>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</si>
  <si>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</si>
  <si>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</si>
  <si>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</si>
  <si>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</si>
  <si>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</si>
  <si>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</si>
  <si>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</si>
  <si>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</si>
  <si>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</si>
  <si>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</si>
  <si>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</si>
  <si>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</si>
  <si>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</si>
  <si>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</si>
  <si>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</si>
  <si>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</si>
  <si>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</si>
  <si>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</si>
  <si>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</si>
  <si>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</si>
  <si>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</si>
  <si>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</si>
  <si>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</si>
  <si>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</si>
  <si>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</si>
  <si>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</si>
  <si>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</si>
  <si>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</si>
  <si>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</si>
  <si>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</si>
  <si>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</si>
  <si>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</si>
  <si>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</si>
  <si>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</si>
  <si>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</si>
  <si>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</si>
  <si>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</si>
  <si>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</si>
  <si>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</si>
  <si>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</si>
  <si>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</si>
  <si>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</si>
  <si>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</si>
  <si>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</si>
  <si>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</si>
  <si>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</si>
  <si>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</si>
  <si>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</si>
  <si>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</si>
  <si>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</si>
  <si>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</si>
  <si>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</si>
  <si>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</si>
  <si>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</si>
  <si>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</si>
  <si>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</si>
  <si>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</si>
  <si>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</si>
  <si>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</si>
  <si>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</si>
  <si>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</si>
  <si>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</si>
  <si>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</si>
  <si>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</si>
  <si>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</si>
  <si>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</si>
  <si>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</si>
  <si>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</si>
  <si>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</si>
  <si>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</si>
  <si>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</si>
  <si>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</si>
  <si>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</si>
  <si>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</si>
  <si>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</si>
  <si>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</si>
  <si>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</si>
  <si>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</si>
  <si>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</si>
  <si>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</si>
  <si>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</si>
  <si>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</si>
  <si>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</si>
  <si>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</si>
  <si>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</si>
  <si>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</si>
  <si>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</si>
  <si>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</si>
  <si>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</si>
  <si>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</si>
  <si>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</si>
  <si>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</si>
  <si>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</si>
  <si>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</si>
  <si>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</si>
  <si>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</si>
  <si>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</si>
  <si>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</si>
  <si>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</si>
  <si>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</si>
  <si>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</si>
  <si>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</si>
  <si>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</si>
  <si>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</si>
  <si>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</si>
  <si>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</si>
  <si>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</si>
  <si>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</si>
  <si>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</si>
  <si>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</si>
  <si>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</si>
  <si>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</si>
  <si>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</si>
  <si>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</si>
  <si>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</si>
  <si>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</si>
  <si>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</si>
  <si>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</si>
  <si>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</si>
  <si>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</si>
  <si>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</si>
  <si>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</si>
  <si>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</si>
  <si>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</si>
  <si>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</si>
  <si>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</si>
  <si>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</si>
  <si>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</si>
  <si>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</si>
  <si>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</si>
  <si>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</si>
  <si>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</si>
  <si>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</si>
  <si>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</si>
  <si>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</si>
  <si>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</si>
  <si>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</si>
  <si>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</si>
  <si>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</si>
  <si>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</si>
  <si>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</si>
  <si>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</si>
  <si>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</si>
  <si>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</si>
  <si>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</si>
  <si>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</si>
  <si>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</si>
  <si>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</si>
  <si>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</si>
  <si>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</si>
  <si>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</si>
  <si>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</si>
  <si>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</si>
  <si>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</si>
  <si>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</si>
  <si>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</si>
  <si>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</si>
  <si>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</si>
  <si>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</si>
  <si>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</si>
  <si>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</si>
  <si>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</si>
  <si>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</si>
  <si>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</si>
  <si>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</si>
  <si>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</si>
  <si>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</si>
  <si>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</si>
  <si>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</si>
  <si>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</si>
  <si>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</si>
  <si>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</si>
  <si>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</si>
  <si>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</si>
  <si>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</si>
  <si>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</si>
  <si>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</si>
  <si>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</si>
  <si>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</si>
  <si>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</si>
  <si>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</si>
  <si>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</si>
  <si>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</si>
  <si>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</si>
  <si>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</si>
  <si>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</si>
  <si>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</si>
  <si>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</si>
  <si>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</si>
  <si>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</si>
  <si>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</si>
  <si>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</si>
  <si>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</si>
  <si>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</si>
  <si>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</si>
  <si>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</si>
  <si>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</si>
  <si>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</si>
  <si>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</si>
  <si>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</si>
  <si>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</si>
  <si>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</si>
  <si>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</si>
  <si>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</si>
  <si>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</si>
  <si>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</si>
  <si>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</si>
  <si>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</si>
  <si>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</si>
  <si>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</si>
  <si>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</si>
  <si>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</si>
  <si>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</si>
  <si>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</si>
  <si>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</si>
  <si>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</si>
  <si>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</si>
  <si>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</si>
  <si>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</si>
  <si>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</si>
  <si>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</si>
  <si>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</si>
  <si>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</si>
  <si>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</si>
  <si>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</si>
  <si>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</si>
  <si>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</si>
  <si>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</si>
  <si>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</si>
  <si>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</si>
  <si>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</si>
  <si>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</si>
  <si>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</si>
  <si>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</si>
  <si>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</si>
  <si>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</si>
  <si>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</si>
  <si>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</si>
  <si>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</si>
  <si>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</si>
  <si>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</si>
  <si>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</si>
  <si>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</si>
  <si>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</si>
  <si>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</si>
  <si>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</si>
  <si>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</si>
  <si>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</si>
  <si>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</si>
  <si>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</si>
  <si>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</si>
  <si>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</si>
  <si>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</si>
  <si>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</si>
  <si>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</si>
  <si>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</si>
  <si>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</si>
  <si>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</si>
  <si>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</si>
  <si>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</si>
  <si>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</si>
  <si>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</si>
  <si>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</si>
  <si>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</si>
  <si>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</si>
  <si>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</si>
  <si>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</si>
  <si>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</si>
  <si>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</si>
  <si>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</si>
  <si>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</si>
  <si>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</si>
  <si>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</si>
  <si>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</si>
  <si>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</si>
  <si>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</si>
  <si>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</si>
  <si>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</si>
  <si>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</si>
  <si>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</si>
  <si>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</si>
  <si>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</si>
  <si>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</si>
  <si>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</si>
  <si>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</si>
  <si>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</si>
  <si>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</si>
  <si>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</si>
  <si>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</si>
  <si>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</si>
  <si>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</si>
  <si>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</si>
  <si>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</si>
  <si>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</si>
  <si>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</si>
  <si>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</si>
  <si>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</si>
  <si>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</si>
  <si>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</si>
  <si>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</si>
  <si>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</si>
  <si>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</si>
  <si>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</si>
  <si>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</si>
  <si>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</si>
  <si>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</si>
  <si>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</si>
  <si>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</si>
  <si>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</si>
  <si>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</si>
  <si>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</si>
  <si>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</si>
  <si>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</si>
  <si>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</si>
  <si>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</si>
  <si>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</si>
  <si>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</si>
  <si>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</si>
  <si>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</si>
  <si>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</si>
  <si>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</si>
  <si>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</si>
  <si>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</si>
  <si>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</si>
  <si>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</si>
  <si>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</si>
  <si>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</si>
  <si>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</si>
  <si>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</si>
  <si>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</si>
  <si>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</si>
  <si>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</si>
  <si>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</si>
  <si>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</si>
  <si>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</si>
  <si>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</si>
  <si>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</si>
  <si>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</si>
  <si>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</si>
  <si>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</si>
  <si>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</si>
  <si>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</si>
  <si>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</si>
  <si>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</si>
  <si>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</si>
  <si>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</si>
  <si>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</si>
  <si>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</si>
  <si>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</si>
  <si>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</si>
  <si>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</si>
  <si>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</si>
  <si>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</si>
  <si>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</si>
  <si>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</si>
  <si>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</si>
  <si>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</si>
  <si>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</si>
  <si>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</si>
  <si>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</si>
  <si>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</si>
  <si>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</si>
  <si>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</si>
  <si>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</si>
  <si>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</si>
  <si>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</si>
  <si>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</si>
  <si>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</si>
  <si>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</si>
  <si>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</si>
  <si>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</si>
  <si>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</si>
  <si>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</si>
  <si>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</si>
  <si>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</si>
  <si>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</si>
  <si>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</si>
  <si>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</si>
  <si>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</si>
  <si>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</si>
  <si>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</si>
  <si>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</si>
  <si>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</si>
  <si>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</si>
  <si>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</si>
  <si>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</si>
  <si>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</si>
  <si>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</si>
  <si>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</si>
  <si>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</si>
  <si>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</si>
  <si>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</si>
  <si>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</si>
  <si>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</si>
  <si>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</si>
  <si>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</si>
  <si>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</si>
  <si>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</si>
  <si>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</si>
  <si>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</si>
  <si>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</si>
  <si>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</si>
  <si>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</si>
  <si>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</si>
  <si>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</si>
  <si>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</si>
  <si>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</si>
  <si>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</si>
  <si>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</si>
  <si>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</si>
  <si>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</si>
  <si>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</si>
  <si>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</si>
  <si>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</si>
  <si>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</si>
  <si>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</si>
  <si>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</si>
  <si>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</si>
  <si>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</si>
  <si>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</si>
  <si>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</si>
  <si>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</si>
  <si>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</si>
  <si>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</si>
  <si>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</si>
  <si>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</si>
  <si>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</si>
  <si>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</si>
  <si>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</si>
  <si>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</si>
  <si>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</si>
  <si>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</si>
  <si>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</si>
  <si>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</si>
  <si>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</si>
  <si>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</si>
  <si>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</si>
  <si>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</si>
  <si>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</si>
  <si>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</si>
  <si>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</si>
  <si>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</si>
  <si>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</si>
  <si>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</si>
  <si>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</si>
  <si>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</si>
  <si>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</si>
  <si>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</si>
  <si>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</si>
  <si>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</si>
  <si>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</si>
  <si>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</si>
  <si>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</si>
  <si>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</si>
  <si>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</si>
  <si>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</si>
  <si>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</si>
  <si>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</si>
  <si>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</si>
  <si>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</si>
  <si>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</si>
  <si>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</si>
  <si>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</si>
  <si>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</si>
  <si>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</si>
  <si>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</si>
  <si>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</si>
  <si>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</si>
  <si>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</si>
  <si>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</si>
  <si>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</si>
  <si>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</si>
  <si>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</si>
  <si>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</si>
  <si>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</si>
  <si>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</si>
  <si>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</si>
  <si>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</si>
  <si>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</si>
  <si>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</si>
  <si>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</si>
  <si>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</si>
  <si>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</si>
  <si>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</si>
  <si>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</si>
  <si>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</si>
  <si>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</si>
  <si>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</si>
  <si>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</si>
  <si>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</si>
  <si>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</si>
  <si>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</si>
  <si>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</si>
  <si>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</si>
  <si>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</si>
  <si>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</si>
  <si>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</si>
  <si>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</si>
  <si>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</si>
  <si>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</si>
  <si>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</si>
  <si>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</si>
  <si>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</si>
  <si>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</si>
  <si>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</si>
  <si>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</si>
  <si>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</si>
  <si>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</si>
  <si>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</si>
  <si>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</si>
  <si>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</si>
  <si>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</si>
  <si>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</si>
  <si>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</si>
  <si>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</si>
  <si>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</si>
  <si>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</si>
  <si>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</si>
  <si>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</si>
  <si>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</si>
  <si>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</si>
  <si>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</si>
  <si>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</si>
  <si>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</si>
  <si>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</si>
  <si>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</si>
  <si>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</si>
  <si>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</si>
  <si>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</si>
  <si>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</si>
  <si>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</si>
  <si>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</si>
  <si>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</si>
  <si>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</si>
  <si>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</si>
  <si>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</si>
  <si>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</si>
  <si>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</si>
  <si>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</si>
  <si>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</si>
  <si>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</si>
  <si>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</si>
  <si>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</si>
  <si>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</si>
  <si>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</si>
  <si>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</si>
  <si>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</si>
  <si>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</si>
  <si>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</si>
  <si>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</si>
  <si>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</si>
  <si>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</si>
  <si>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</si>
  <si>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</si>
  <si>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</si>
  <si>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</si>
  <si>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</si>
  <si>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</si>
  <si>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</si>
  <si>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</si>
  <si>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</si>
  <si>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</si>
  <si>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</si>
  <si>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</si>
  <si>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</si>
  <si>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</si>
  <si>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</si>
  <si>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</si>
  <si>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</si>
  <si>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</si>
  <si>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</si>
  <si>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</si>
  <si>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</si>
  <si>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</si>
  <si>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</si>
  <si>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</si>
  <si>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</si>
  <si>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</si>
  <si>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</si>
  <si>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</si>
  <si>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</si>
  <si>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</si>
  <si>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</si>
  <si>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</si>
  <si>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</si>
  <si>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</si>
  <si>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</si>
  <si>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</si>
  <si>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</si>
  <si>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</si>
  <si>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</si>
  <si>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</si>
  <si>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</si>
  <si>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</si>
  <si>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</si>
  <si>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</si>
  <si>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</si>
  <si>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</si>
  <si>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</si>
  <si>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</si>
  <si>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</si>
  <si>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</si>
  <si>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</si>
  <si>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</si>
  <si>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</si>
  <si>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</si>
  <si>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</si>
  <si>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</si>
  <si>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</si>
  <si>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</si>
  <si>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</si>
  <si>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</si>
  <si>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</si>
  <si>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</si>
  <si>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</si>
  <si>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</si>
  <si>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</si>
  <si>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</si>
  <si>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</si>
  <si>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</si>
  <si>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</si>
  <si>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</si>
  <si>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</si>
  <si>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</si>
  <si>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</si>
  <si>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</si>
  <si>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</si>
  <si>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</si>
  <si>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</si>
  <si>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</si>
  <si>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</si>
  <si>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</si>
  <si>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</si>
  <si>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</si>
  <si>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</si>
  <si>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</si>
  <si>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</si>
  <si>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</si>
  <si>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</si>
  <si>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</si>
  <si>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</si>
  <si>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</si>
  <si>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</si>
  <si>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</si>
  <si>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</si>
  <si>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</si>
  <si>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</si>
  <si>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</si>
  <si>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</si>
  <si>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</si>
  <si>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</si>
  <si>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</si>
  <si>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</si>
  <si>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</si>
  <si>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</si>
  <si>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</si>
  <si>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</si>
  <si>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</si>
  <si>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</si>
  <si>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</si>
  <si>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</si>
  <si>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</si>
  <si>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</si>
  <si>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</si>
  <si>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</si>
  <si>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</si>
  <si>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</si>
  <si>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</si>
  <si>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</si>
  <si>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</si>
  <si>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</si>
  <si>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</si>
  <si>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</si>
  <si>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</si>
  <si>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</si>
  <si>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</si>
  <si>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</si>
  <si>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</si>
  <si>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</si>
  <si>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</si>
  <si>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</si>
  <si>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</si>
  <si>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</si>
  <si>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</si>
  <si>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</si>
  <si>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</si>
  <si>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</si>
  <si>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</si>
  <si>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</si>
  <si>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</si>
  <si>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</si>
  <si>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</si>
  <si>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</si>
  <si>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</si>
  <si>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</si>
  <si>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</si>
  <si>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</si>
  <si>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</si>
  <si>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</si>
  <si>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</si>
  <si>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</si>
  <si>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</si>
  <si>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</si>
  <si>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</si>
  <si>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</si>
  <si>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</si>
  <si>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</si>
  <si>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</si>
  <si>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</si>
  <si>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</si>
  <si>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</si>
  <si>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</si>
  <si>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</si>
  <si>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</si>
  <si>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</si>
  <si>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</si>
  <si>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</si>
  <si>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</si>
  <si>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</si>
  <si>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</si>
  <si>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</si>
  <si>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</si>
  <si>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</si>
  <si>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</si>
  <si>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</si>
  <si>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</si>
  <si>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</si>
  <si>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</si>
  <si>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</si>
  <si>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</si>
  <si>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</si>
  <si>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</si>
  <si>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</si>
  <si>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</si>
  <si>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</si>
  <si>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</si>
  <si>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</si>
  <si>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</si>
  <si>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</si>
  <si>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</si>
  <si>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</si>
  <si>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</si>
  <si>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</si>
  <si>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</si>
  <si>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</si>
  <si>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</si>
  <si>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</si>
  <si>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</si>
  <si>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</si>
  <si>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</si>
  <si>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</si>
  <si>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</si>
  <si>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</si>
  <si>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</si>
  <si>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</si>
  <si>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</si>
  <si>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</si>
  <si>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</si>
  <si>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</si>
  <si>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</si>
  <si>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</si>
  <si>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</si>
  <si>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</si>
  <si>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</si>
  <si>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</si>
  <si>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</si>
  <si>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</si>
  <si>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</si>
  <si>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</si>
  <si>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</si>
  <si>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</si>
  <si>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</si>
  <si>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</si>
  <si>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</si>
  <si>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</si>
  <si>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</si>
  <si>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</si>
  <si>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</si>
  <si>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</si>
  <si>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</si>
  <si>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</si>
  <si>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</si>
  <si>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</si>
  <si>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</si>
  <si>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</si>
  <si>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</si>
  <si>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</si>
  <si>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</si>
  <si>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</si>
  <si>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</si>
  <si>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</si>
  <si>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</si>
  <si>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</si>
  <si>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</si>
  <si>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</si>
  <si>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</si>
  <si>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</si>
  <si>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</si>
  <si>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</si>
  <si>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</si>
  <si>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</si>
  <si>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</si>
  <si>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</si>
  <si>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</si>
  <si>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</si>
  <si>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</si>
  <si>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</si>
  <si>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</si>
  <si>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</si>
  <si>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</si>
  <si>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</si>
  <si>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</si>
  <si>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</si>
  <si>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</si>
  <si>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</si>
  <si>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</si>
  <si>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</si>
  <si>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</si>
  <si>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</si>
  <si>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</si>
  <si>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</si>
  <si>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</si>
  <si>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</si>
  <si>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</si>
  <si>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</si>
  <si>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</si>
  <si>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</si>
  <si>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</si>
  <si>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</si>
  <si>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</si>
  <si>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</si>
  <si>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</si>
  <si>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</si>
  <si>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</si>
  <si>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</si>
  <si>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</si>
  <si>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</si>
  <si>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</si>
  <si>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</si>
  <si>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</si>
  <si>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</si>
  <si>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</si>
  <si>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</si>
  <si>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</si>
  <si>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</si>
  <si>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</si>
  <si>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</si>
  <si>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</si>
  <si>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</si>
  <si>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</si>
  <si>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</si>
  <si>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</si>
  <si>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</si>
  <si>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</si>
  <si>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</si>
  <si>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</si>
  <si>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</si>
  <si>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</si>
  <si>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</si>
  <si>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</si>
  <si>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</si>
  <si>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</si>
  <si>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</si>
  <si>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</si>
  <si>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</si>
  <si>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</si>
  <si>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</si>
  <si>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</si>
  <si>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</si>
  <si>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</si>
  <si>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</si>
  <si>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</si>
  <si>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</si>
  <si>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</si>
  <si>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</si>
  <si>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</si>
  <si>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</si>
  <si>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</si>
  <si>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</si>
  <si>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</si>
  <si>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</si>
  <si>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</si>
  <si>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</si>
  <si>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</si>
  <si>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</si>
  <si>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</si>
  <si>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</si>
  <si>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</si>
  <si>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</si>
  <si>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</si>
  <si>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</si>
  <si>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</si>
  <si>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</si>
  <si>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</si>
  <si>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</si>
  <si>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</si>
  <si>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</si>
  <si>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</si>
  <si>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</si>
  <si>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</si>
  <si>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</si>
  <si>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</si>
  <si>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</si>
  <si>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</si>
  <si>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</si>
  <si>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</si>
  <si>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</si>
  <si>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</si>
  <si>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</si>
  <si>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</si>
  <si>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</si>
  <si>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</si>
  <si>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</si>
  <si>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</si>
  <si>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</si>
  <si>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</si>
  <si>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</si>
  <si>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</si>
  <si>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</si>
  <si>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</si>
  <si>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</si>
  <si>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</si>
  <si>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</si>
  <si>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</si>
  <si>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</si>
  <si>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</si>
  <si>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</si>
  <si>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</si>
  <si>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</si>
  <si>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</si>
  <si>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</si>
  <si>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</si>
  <si>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</si>
  <si>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</si>
  <si>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</si>
  <si>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</si>
  <si>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</si>
  <si>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</si>
  <si>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</si>
  <si>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</si>
  <si>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</si>
  <si>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</si>
  <si>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</si>
  <si>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</si>
  <si>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</si>
  <si>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</si>
  <si>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</si>
  <si>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</si>
  <si>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</si>
  <si>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</si>
  <si>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</si>
  <si>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</si>
  <si>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</si>
  <si>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</si>
  <si>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</si>
  <si>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</si>
  <si>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</si>
  <si>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</si>
  <si>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</si>
  <si>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</si>
  <si>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</si>
  <si>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</si>
  <si>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</si>
  <si>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</si>
  <si>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</si>
  <si>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</si>
  <si>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</si>
  <si>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</si>
  <si>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</si>
  <si>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</si>
  <si>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</si>
  <si>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</si>
  <si>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</si>
  <si>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</si>
  <si>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</si>
  <si>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</si>
  <si>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</si>
  <si>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</si>
  <si>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</si>
  <si>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</si>
  <si>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</si>
  <si>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</si>
  <si>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</si>
  <si>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</si>
  <si>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</si>
  <si>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</si>
  <si>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</si>
  <si>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</si>
  <si>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</si>
  <si>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</si>
  <si>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</si>
  <si>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</si>
  <si>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</si>
  <si>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</si>
  <si>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</si>
  <si>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</si>
  <si>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</si>
  <si>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</si>
  <si>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</si>
  <si>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</si>
  <si>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</si>
  <si>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</si>
  <si>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</si>
  <si>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</si>
  <si>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</si>
  <si>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</si>
  <si>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</si>
  <si>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</si>
  <si>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</si>
  <si>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</si>
  <si>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</si>
  <si>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</si>
  <si>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</si>
  <si>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</si>
  <si>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</si>
  <si>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</si>
  <si>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</si>
  <si>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</si>
  <si>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</si>
  <si>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</si>
  <si>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</si>
  <si>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</si>
  <si>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</si>
  <si>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</si>
  <si>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</si>
  <si>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</si>
  <si>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</si>
  <si>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</si>
  <si>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</si>
  <si>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</si>
  <si>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</si>
  <si>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</si>
  <si>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</si>
  <si>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</si>
  <si>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</si>
  <si>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</si>
  <si>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</si>
  <si>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</si>
  <si>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</si>
  <si>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</si>
  <si>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</si>
  <si>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</si>
  <si>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</si>
  <si>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</si>
  <si>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</si>
  <si>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</si>
  <si>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</si>
  <si>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</si>
  <si>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</si>
  <si>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</si>
  <si>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</si>
  <si>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</si>
  <si>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</si>
  <si>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</si>
  <si>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</si>
  <si>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</si>
  <si>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</si>
  <si>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</si>
  <si>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</si>
  <si>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</si>
  <si>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</si>
  <si>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</si>
  <si>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</si>
  <si>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</si>
  <si>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</si>
  <si>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</si>
  <si>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</si>
  <si>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</si>
  <si>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</si>
  <si>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</si>
  <si>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</si>
  <si>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</si>
  <si>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</si>
  <si>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</si>
  <si>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</si>
  <si>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</si>
  <si>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</si>
  <si>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</si>
  <si>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</si>
  <si>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</si>
  <si>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</si>
  <si>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</si>
  <si>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</si>
  <si>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</si>
  <si>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</si>
  <si>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</si>
  <si>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</si>
  <si>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</si>
  <si>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</si>
  <si>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</si>
  <si>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</si>
  <si>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</si>
  <si>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</si>
  <si>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</si>
  <si>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</si>
  <si>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</si>
  <si>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</si>
  <si>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</si>
  <si>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</si>
  <si>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</si>
  <si>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</si>
  <si>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</si>
  <si>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</si>
  <si>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</si>
  <si>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</si>
  <si>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</si>
  <si>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</si>
  <si>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</si>
  <si>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</si>
  <si>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</si>
  <si>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</si>
  <si>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</si>
  <si>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</si>
  <si>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</si>
  <si>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</si>
  <si>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</si>
  <si>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</si>
  <si>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</si>
  <si>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</si>
  <si>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</si>
  <si>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</si>
  <si>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</si>
  <si>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</si>
  <si>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</si>
  <si>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</si>
  <si>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</si>
  <si>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</si>
  <si>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</si>
  <si>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</si>
  <si>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</si>
  <si>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</si>
  <si>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</si>
  <si>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</si>
  <si>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</si>
  <si>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</si>
  <si>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</si>
  <si>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</si>
  <si>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</si>
  <si>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</si>
  <si>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</si>
  <si>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</si>
  <si>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</si>
  <si>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</si>
  <si>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</si>
  <si>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</si>
  <si>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</si>
  <si>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</si>
  <si>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</si>
  <si>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</si>
  <si>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</si>
  <si>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</si>
  <si>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</si>
  <si>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</si>
  <si>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</si>
  <si>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</si>
  <si>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</si>
  <si>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</si>
  <si>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</si>
  <si>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</si>
  <si>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</si>
  <si>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</si>
  <si>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</si>
  <si>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</si>
  <si>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</si>
  <si>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</si>
  <si>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</si>
  <si>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</si>
  <si>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</si>
  <si>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</si>
  <si>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</si>
  <si>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</si>
  <si>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</si>
  <si>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</si>
  <si>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</si>
  <si>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</si>
  <si>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</si>
  <si>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</si>
  <si>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</si>
  <si>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</si>
  <si>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</si>
  <si>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</si>
  <si>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</si>
  <si>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</si>
  <si>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</si>
  <si>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</si>
  <si>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</si>
  <si>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</si>
  <si>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</si>
  <si>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</si>
  <si>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</si>
  <si>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</si>
  <si>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</si>
  <si>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</si>
  <si>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</si>
  <si>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</si>
  <si>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</si>
  <si>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</si>
  <si>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</si>
  <si>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</si>
  <si>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</si>
  <si>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</si>
  <si>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</si>
  <si>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</si>
  <si>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</si>
  <si>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</si>
  <si>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</si>
  <si>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</si>
  <si>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</si>
  <si>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</si>
  <si>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</si>
  <si>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</si>
  <si>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</si>
  <si>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</si>
  <si>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</si>
  <si>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</si>
  <si>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</si>
  <si>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</si>
  <si>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</si>
  <si>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</si>
  <si>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</si>
  <si>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</si>
  <si>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</si>
  <si>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</si>
  <si>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</si>
  <si>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</si>
  <si>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</si>
  <si>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</si>
  <si>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</si>
  <si>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</si>
  <si>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</si>
  <si>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</si>
  <si>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</si>
  <si>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</si>
  <si>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</si>
  <si>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</si>
  <si>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</si>
  <si>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</si>
  <si>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</si>
  <si>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</si>
  <si>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</si>
  <si>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</si>
  <si>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</si>
  <si>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</si>
  <si>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</si>
  <si>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</si>
  <si>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</si>
  <si>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</si>
  <si>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</si>
  <si>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</si>
  <si>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</si>
  <si>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</si>
  <si>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</si>
  <si>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</si>
  <si>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</si>
  <si>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</si>
  <si>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</si>
  <si>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</si>
  <si>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</si>
  <si>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</si>
  <si>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</si>
  <si>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</si>
  <si>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</si>
  <si>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</si>
  <si>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</si>
  <si>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</si>
  <si>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</si>
  <si>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</si>
  <si>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</si>
  <si>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</si>
  <si>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</si>
  <si>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</si>
  <si>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</si>
  <si>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</si>
  <si>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</si>
  <si>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</si>
  <si>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</si>
  <si>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</si>
  <si>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</si>
  <si>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</si>
  <si>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</si>
  <si>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</si>
  <si>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</si>
  <si>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</si>
  <si>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</si>
  <si>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</si>
  <si>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</si>
  <si>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</si>
  <si>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</si>
  <si>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</si>
  <si>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</si>
  <si>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</si>
  <si>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</si>
  <si>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</si>
  <si>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</si>
  <si>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</si>
  <si>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</si>
  <si>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</si>
  <si>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</si>
  <si>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</si>
  <si>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</si>
  <si>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</si>
  <si>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</si>
  <si>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</si>
  <si>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</si>
  <si>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</si>
  <si>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</si>
  <si>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</si>
  <si>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</si>
  <si>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</si>
  <si>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</si>
  <si>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</si>
  <si>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</si>
  <si>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</si>
  <si>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</si>
  <si>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</si>
  <si>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</si>
  <si>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</si>
  <si>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</si>
  <si>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</si>
  <si>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</si>
  <si>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</si>
  <si>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</si>
  <si>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</si>
  <si>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</si>
  <si>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</si>
  <si>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</si>
  <si>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</si>
  <si>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</si>
  <si>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</si>
  <si>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</si>
  <si>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</si>
  <si>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</si>
  <si>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</si>
  <si>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</si>
  <si>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</si>
  <si>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</si>
  <si>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</si>
  <si>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</si>
  <si>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</si>
  <si>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</si>
  <si>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</si>
  <si>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</si>
  <si>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</si>
  <si>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</si>
  <si>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</si>
  <si>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</si>
  <si>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</si>
  <si>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</si>
  <si>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</si>
  <si>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</si>
  <si>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</si>
  <si>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</si>
  <si>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</si>
  <si>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</si>
  <si>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</si>
  <si>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</si>
  <si>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</si>
  <si>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</si>
  <si>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</si>
  <si>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</si>
  <si>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</si>
  <si>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</si>
  <si>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</si>
  <si>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</si>
  <si>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</si>
  <si>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</si>
  <si>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</si>
  <si>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</si>
  <si>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</si>
  <si>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</si>
  <si>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</si>
  <si>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</si>
  <si>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</si>
  <si>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</si>
  <si>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</si>
  <si>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</si>
  <si>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</si>
  <si>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</si>
  <si>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</si>
  <si>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</si>
  <si>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</si>
  <si>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</si>
  <si>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</si>
  <si>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</si>
  <si>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</si>
  <si>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</si>
  <si>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</si>
  <si>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</si>
  <si>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</si>
  <si>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</si>
  <si>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</si>
  <si>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</si>
  <si>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</si>
  <si>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</si>
  <si>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</si>
  <si>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</si>
  <si>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</si>
  <si>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</si>
  <si>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</si>
  <si>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</si>
  <si>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</si>
  <si>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</si>
  <si>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</si>
  <si>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</si>
  <si>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</si>
  <si>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</si>
  <si>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</si>
  <si>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</si>
  <si>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</si>
  <si>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</si>
  <si>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</si>
  <si>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</si>
  <si>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</si>
  <si>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</si>
  <si>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</si>
  <si>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</si>
  <si>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</si>
  <si>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</si>
  <si>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</si>
  <si>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</si>
  <si>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</si>
  <si>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</si>
  <si>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</si>
  <si>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</si>
  <si>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</si>
  <si>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</si>
  <si>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</si>
  <si>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</si>
  <si>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</si>
  <si>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</si>
  <si>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</si>
  <si>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</si>
  <si>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</si>
  <si>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</si>
  <si>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</si>
  <si>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</si>
  <si>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</si>
  <si>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</si>
  <si>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</si>
  <si>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</si>
  <si>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</si>
  <si>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</si>
  <si>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</si>
  <si>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</si>
  <si>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</si>
  <si>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</si>
  <si>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</si>
  <si>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</si>
  <si>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</si>
  <si>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</si>
  <si>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</si>
  <si>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</si>
  <si>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</si>
  <si>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</si>
  <si>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</si>
  <si>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</si>
  <si>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</si>
  <si>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</si>
  <si>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</si>
  <si>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</si>
  <si>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</si>
  <si>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</si>
  <si>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</si>
  <si>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</si>
  <si>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</si>
  <si>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</si>
  <si>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</si>
  <si>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</si>
  <si>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</si>
  <si>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</si>
  <si>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</si>
  <si>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</si>
  <si>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</si>
  <si>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</si>
  <si>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</si>
  <si>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</si>
  <si>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</si>
  <si>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</si>
  <si>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</si>
  <si>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</si>
  <si>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</si>
  <si>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</si>
  <si>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</si>
  <si>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</si>
  <si>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</si>
  <si>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</si>
  <si>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</si>
  <si>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</si>
  <si>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</si>
  <si>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</si>
  <si>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</si>
  <si>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</si>
  <si>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</si>
  <si>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</si>
  <si>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</si>
  <si>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</si>
  <si>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</si>
  <si>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</si>
  <si>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</si>
  <si>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</si>
  <si>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</si>
  <si>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</si>
  <si>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</si>
  <si>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</si>
  <si>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</si>
  <si>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</si>
  <si>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</si>
  <si>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</si>
  <si>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</si>
  <si>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</si>
  <si>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</si>
  <si>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</si>
  <si>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</si>
  <si>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</si>
  <si>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</si>
  <si>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</si>
  <si>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</si>
  <si>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</si>
  <si>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</si>
  <si>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</si>
  <si>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</si>
  <si>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</si>
  <si>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</si>
  <si>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</si>
  <si>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</si>
  <si>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</si>
  <si>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</si>
  <si>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</si>
  <si>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</si>
  <si>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</si>
  <si>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</si>
  <si>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</si>
  <si>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</si>
  <si>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</si>
  <si>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</si>
  <si>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</si>
  <si>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</si>
  <si>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</si>
  <si>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</si>
  <si>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</si>
  <si>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</si>
  <si>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</si>
  <si>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</si>
  <si>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</si>
  <si>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</si>
  <si>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</si>
  <si>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</si>
  <si>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</si>
  <si>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</si>
  <si>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</si>
  <si>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</si>
  <si>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</si>
  <si>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</si>
  <si>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</si>
  <si>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</si>
  <si>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</si>
  <si>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</si>
  <si>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</si>
  <si>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</si>
  <si>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</si>
  <si>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</si>
  <si>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</si>
  <si>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</si>
  <si>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</si>
  <si>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</si>
  <si>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</si>
  <si>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</si>
  <si>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</si>
  <si>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</si>
  <si>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</si>
  <si>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</si>
  <si>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</si>
  <si>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</si>
  <si>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</si>
  <si>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</si>
  <si>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</si>
  <si>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</si>
  <si>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</si>
  <si>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</si>
  <si>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</si>
  <si>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</si>
  <si>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</si>
  <si>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</si>
  <si>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</si>
  <si>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</si>
  <si>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</si>
  <si>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</si>
  <si>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</si>
  <si>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</si>
  <si>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</si>
  <si>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</si>
  <si>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</si>
  <si>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</si>
  <si>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</si>
  <si>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</si>
  <si>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</si>
  <si>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</si>
  <si>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</si>
  <si>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</si>
  <si>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</si>
  <si>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</si>
  <si>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</si>
  <si>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</si>
  <si>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</si>
  <si>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</si>
  <si>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</si>
  <si>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</si>
  <si>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</si>
  <si>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</si>
  <si>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</si>
  <si>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</si>
  <si>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</si>
  <si>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</si>
  <si>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</si>
  <si>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</si>
  <si>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</si>
  <si>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</si>
  <si>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</si>
  <si>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</si>
  <si>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</si>
  <si>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</si>
  <si>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</si>
  <si>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</si>
  <si>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</si>
  <si>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</si>
  <si>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</si>
  <si>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</si>
  <si>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</si>
  <si>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</si>
  <si>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</si>
  <si>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</si>
  <si>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</si>
  <si>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</si>
  <si>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</si>
  <si>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</si>
  <si>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</si>
  <si>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</si>
  <si>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</si>
  <si>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</si>
  <si>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</si>
  <si>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</si>
  <si>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</si>
  <si>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</si>
  <si>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</si>
  <si>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</si>
  <si>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</si>
  <si>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</si>
  <si>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</si>
  <si>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</si>
  <si>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</si>
  <si>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</si>
  <si>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</si>
  <si>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</si>
  <si>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</si>
  <si>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</si>
  <si>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</si>
  <si>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</si>
  <si>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</si>
  <si>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</si>
  <si>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</si>
  <si>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</si>
  <si>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</si>
  <si>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</si>
  <si>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</si>
  <si>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</si>
  <si>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</si>
  <si>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</si>
  <si>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</si>
  <si>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</si>
  <si>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</si>
  <si>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</si>
  <si>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</si>
  <si>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</si>
  <si>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</si>
  <si>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</si>
  <si>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</si>
  <si>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</si>
  <si>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</si>
  <si>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</si>
  <si>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</si>
  <si>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</si>
  <si>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</si>
  <si>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</si>
  <si>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</si>
  <si>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</si>
  <si>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</si>
  <si>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</si>
  <si>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</si>
  <si>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</si>
  <si>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</si>
  <si>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</si>
  <si>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</si>
  <si>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</si>
  <si>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</si>
  <si>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</si>
  <si>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</si>
  <si>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</si>
  <si>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</si>
  <si>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</si>
  <si>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</si>
  <si>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</si>
  <si>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</si>
  <si>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</si>
  <si>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</si>
  <si>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</si>
  <si>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</si>
  <si>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</si>
  <si>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</si>
  <si>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</si>
  <si>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</si>
  <si>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</si>
  <si>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</si>
  <si>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</si>
  <si>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</si>
  <si>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</si>
  <si>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</si>
  <si>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</si>
  <si>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</si>
  <si>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</si>
  <si>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</si>
  <si>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</si>
  <si>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</si>
  <si>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</si>
  <si>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</si>
  <si>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</si>
  <si>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</si>
  <si>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</si>
  <si>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</si>
  <si>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</si>
  <si>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</si>
  <si>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</si>
  <si>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</si>
  <si>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</si>
  <si>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</si>
  <si>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</si>
  <si>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</si>
  <si>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</si>
  <si>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</si>
  <si>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</si>
  <si>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</si>
  <si>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</si>
  <si>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</si>
  <si>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</si>
  <si>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</si>
  <si>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</si>
  <si>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</si>
  <si>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</si>
  <si>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</si>
  <si>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</si>
  <si>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</si>
  <si>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</si>
  <si>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</si>
  <si>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</si>
  <si>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</si>
  <si>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</si>
  <si>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</si>
  <si>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</si>
  <si>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</si>
  <si>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</si>
  <si>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</si>
  <si>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</si>
  <si>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</si>
  <si>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</si>
  <si>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</si>
  <si>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</si>
  <si>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</si>
  <si>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</si>
  <si>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</si>
  <si>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</si>
  <si>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</si>
  <si>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</si>
  <si>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</si>
  <si>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</si>
  <si>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</si>
  <si>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</si>
  <si>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</si>
  <si>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</si>
  <si>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</si>
  <si>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</si>
  <si>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</si>
  <si>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</si>
  <si>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</si>
  <si>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</si>
  <si>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</si>
  <si>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</si>
  <si>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</si>
  <si>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</si>
  <si>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</si>
  <si>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</si>
  <si>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</si>
  <si>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</si>
  <si>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</si>
  <si>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</si>
  <si>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</si>
  <si>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</si>
  <si>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</si>
  <si>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</si>
  <si>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</si>
  <si>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</si>
  <si>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</si>
  <si>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</si>
  <si>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</si>
  <si>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</si>
  <si>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</si>
  <si>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</si>
  <si>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</si>
  <si>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</si>
  <si>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</si>
  <si>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</si>
  <si>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</si>
  <si>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</si>
  <si>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</si>
  <si>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</si>
  <si>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</si>
  <si>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</si>
  <si>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</si>
  <si>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</si>
  <si>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</si>
  <si>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</si>
  <si>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</si>
  <si>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</si>
  <si>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</si>
  <si>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</si>
  <si>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</si>
  <si>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</si>
  <si>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</si>
  <si>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</si>
  <si>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</si>
  <si>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</si>
  <si>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</si>
  <si>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</si>
  <si>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</si>
  <si>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</si>
  <si>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</si>
  <si>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</si>
  <si>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</si>
  <si>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</si>
  <si>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</si>
  <si>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</si>
  <si>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</si>
  <si>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</si>
  <si>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</si>
  <si>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</si>
  <si>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</si>
  <si>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</si>
  <si>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</si>
  <si>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</si>
  <si>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</si>
  <si>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</si>
  <si>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</si>
  <si>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</si>
  <si>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</si>
  <si>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</si>
  <si>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</si>
  <si>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</si>
  <si>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</si>
  <si>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</si>
  <si>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</si>
  <si>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</si>
  <si>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</si>
  <si>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</si>
  <si>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</si>
  <si>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</si>
  <si>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</si>
  <si>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</si>
  <si>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</si>
  <si>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</si>
  <si>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</si>
  <si>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</si>
  <si>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</si>
  <si>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</si>
  <si>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</si>
  <si>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</si>
  <si>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</si>
  <si>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</si>
  <si>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</si>
  <si>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</si>
  <si>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</si>
  <si>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</si>
  <si>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</si>
  <si>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</si>
  <si>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</si>
  <si>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</si>
  <si>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</si>
  <si>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</si>
  <si>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</si>
  <si>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</si>
  <si>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</si>
  <si>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</si>
  <si>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</si>
  <si>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</si>
  <si>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</si>
  <si>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</si>
  <si>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</si>
  <si>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</si>
  <si>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</si>
  <si>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</si>
  <si>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</si>
  <si>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</si>
  <si>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</si>
  <si>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</si>
  <si>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</si>
  <si>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</si>
  <si>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</si>
  <si>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</si>
  <si>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</si>
  <si>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</si>
  <si>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</si>
  <si>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</si>
  <si>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</si>
  <si>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</si>
  <si>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</si>
  <si>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</si>
  <si>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</si>
  <si>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</si>
  <si>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</si>
  <si>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</si>
  <si>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</si>
  <si>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</si>
  <si>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</si>
  <si>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</si>
  <si>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</si>
  <si>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</si>
  <si>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</si>
  <si>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</si>
  <si>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</si>
  <si>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</si>
  <si>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</si>
  <si>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</si>
  <si>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</si>
  <si>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</si>
  <si>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</si>
  <si>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</si>
  <si>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</si>
  <si>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</si>
  <si>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</si>
  <si>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</si>
  <si>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</si>
  <si>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</si>
  <si>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</si>
  <si>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</si>
  <si>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</si>
  <si>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</si>
  <si>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</si>
  <si>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</si>
  <si>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</si>
  <si>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</si>
  <si>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</si>
  <si>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</si>
  <si>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</si>
  <si>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</si>
  <si>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</si>
  <si>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</si>
  <si>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</si>
  <si>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</si>
  <si>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</si>
  <si>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</si>
  <si>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</si>
  <si>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</si>
  <si>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</si>
  <si>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</si>
  <si>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</si>
  <si>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</si>
  <si>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</si>
  <si>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</si>
  <si>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</si>
  <si>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</si>
  <si>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</si>
  <si>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</si>
  <si>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</si>
  <si>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</si>
  <si>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</si>
  <si>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</si>
  <si>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</si>
  <si>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</si>
  <si>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</si>
  <si>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</si>
  <si>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</si>
  <si>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</si>
  <si>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</si>
  <si>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</si>
  <si>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</si>
  <si>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</si>
  <si>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</si>
  <si>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</si>
  <si>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</si>
  <si>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</si>
  <si>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</si>
  <si>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</si>
  <si>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</si>
  <si>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</si>
  <si>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</si>
  <si>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</si>
  <si>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</si>
  <si>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</si>
  <si>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</si>
  <si>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</si>
  <si>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</si>
  <si>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</si>
  <si>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</si>
  <si>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</si>
  <si>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</si>
  <si>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</si>
  <si>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</si>
  <si>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</si>
  <si>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</si>
  <si>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</si>
  <si>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</si>
  <si>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</si>
  <si>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</si>
  <si>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</si>
  <si>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</si>
  <si>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</si>
  <si>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</si>
  <si>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</si>
  <si>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</si>
  <si>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</si>
  <si>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</si>
  <si>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</si>
  <si>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</si>
  <si>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</si>
  <si>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</si>
  <si>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</si>
  <si>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</si>
  <si>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</si>
  <si>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</si>
  <si>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</si>
  <si>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</si>
  <si>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</si>
  <si>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</si>
  <si>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</si>
  <si>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</si>
  <si>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</si>
  <si>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</si>
  <si>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</si>
  <si>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</si>
  <si>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</si>
  <si>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</si>
  <si>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</si>
  <si>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</si>
  <si>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</si>
  <si>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</si>
  <si>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</si>
  <si>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</si>
  <si>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</si>
  <si>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</si>
  <si>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</si>
  <si>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</si>
  <si>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</si>
  <si>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</si>
  <si>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</si>
  <si>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</si>
  <si>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</si>
  <si>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</si>
  <si>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</si>
  <si>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</si>
  <si>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</si>
  <si>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</si>
  <si>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</si>
  <si>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</si>
  <si>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</si>
  <si>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</si>
  <si>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</si>
  <si>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</si>
  <si>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</si>
  <si>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</si>
  <si>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</si>
  <si>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</si>
  <si>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</si>
  <si>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</si>
  <si>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</si>
  <si>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</si>
  <si>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</si>
  <si>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</si>
  <si>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</si>
  <si>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</si>
  <si>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</si>
  <si>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</si>
  <si>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</si>
  <si>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</si>
  <si>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</si>
  <si>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</si>
  <si>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</si>
  <si>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</si>
  <si>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</si>
  <si>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</si>
  <si>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</si>
  <si>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</si>
  <si>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</si>
  <si>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</si>
  <si>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</si>
  <si>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</si>
  <si>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</si>
  <si>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</si>
  <si>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</si>
  <si>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</si>
  <si>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</si>
  <si>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</si>
  <si>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</si>
  <si>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</si>
  <si>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</si>
  <si>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</si>
  <si>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</si>
  <si>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</si>
  <si>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</si>
  <si>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</si>
  <si>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</si>
  <si>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</si>
  <si>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</si>
  <si>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</si>
  <si>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</si>
  <si>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</si>
  <si>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</si>
  <si>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</si>
  <si>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</si>
  <si>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</si>
  <si>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</si>
  <si>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</si>
  <si>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</si>
  <si>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</si>
  <si>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</si>
  <si>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</si>
  <si>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</si>
  <si>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</si>
  <si>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</si>
  <si>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</si>
  <si>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</si>
  <si>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</si>
  <si>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</si>
  <si>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</si>
  <si>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</si>
  <si>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</si>
  <si>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</si>
  <si>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</si>
  <si>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</si>
  <si>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</si>
  <si>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</si>
  <si>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</si>
  <si>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</si>
  <si>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</si>
  <si>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</si>
  <si>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</si>
  <si>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</si>
  <si>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</si>
  <si>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</si>
  <si>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</si>
  <si>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</si>
  <si>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</si>
  <si>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</si>
  <si>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</si>
  <si>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</si>
  <si>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</si>
  <si>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</si>
  <si>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</si>
  <si>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</si>
  <si>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</si>
  <si>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</si>
  <si>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</si>
  <si>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</si>
  <si>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</si>
  <si>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</si>
  <si>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</si>
  <si>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</si>
  <si>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</si>
  <si>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</si>
  <si>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</si>
  <si>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</si>
  <si>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</si>
  <si>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</si>
  <si>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</si>
  <si>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</si>
  <si>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</si>
  <si>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</si>
  <si>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</si>
  <si>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</si>
  <si>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</si>
  <si>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</si>
  <si>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</si>
  <si>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</si>
  <si>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</si>
  <si>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</si>
  <si>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</si>
  <si>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</si>
  <si>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</si>
  <si>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</si>
  <si>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</si>
  <si>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</si>
  <si>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</si>
  <si>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</si>
  <si>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</si>
  <si>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</si>
  <si>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</si>
  <si>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</si>
  <si>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</si>
  <si>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</si>
  <si>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</si>
  <si>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</si>
  <si>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</si>
  <si>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</si>
  <si>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</si>
  <si>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</si>
  <si>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</si>
  <si>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</si>
  <si>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</si>
  <si>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</si>
  <si>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</si>
  <si>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</si>
  <si>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</si>
  <si>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</si>
  <si>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</si>
  <si>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</si>
  <si>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</si>
  <si>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</si>
  <si>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</si>
  <si>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</si>
  <si>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</si>
  <si>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</si>
  <si>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</si>
  <si>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</si>
  <si>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</si>
  <si>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</si>
  <si>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</si>
  <si>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</si>
  <si>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</si>
  <si>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</si>
  <si>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</si>
  <si>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</si>
  <si>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</si>
  <si>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</si>
  <si>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</si>
  <si>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</si>
  <si>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</si>
  <si>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</si>
  <si>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</si>
  <si>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</si>
  <si>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</si>
  <si>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</si>
  <si>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</si>
  <si>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</si>
  <si>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</si>
  <si>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</si>
  <si>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</si>
  <si>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</si>
  <si>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</si>
  <si>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</si>
  <si>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</si>
  <si>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</si>
  <si>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</si>
  <si>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</si>
  <si>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</si>
  <si>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</si>
  <si>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</si>
  <si>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</si>
  <si>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</si>
  <si>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</si>
  <si>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</si>
  <si>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</si>
  <si>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</si>
  <si>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</si>
  <si>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</si>
  <si>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</si>
  <si>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</si>
  <si>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</si>
  <si>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</si>
  <si>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</si>
  <si>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</si>
  <si>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</si>
  <si>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</si>
  <si>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</si>
  <si>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</si>
  <si>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</si>
  <si>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</si>
  <si>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</si>
  <si>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</si>
  <si>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</si>
  <si>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</si>
  <si>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</si>
  <si>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</si>
  <si>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</si>
  <si>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</si>
  <si>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</si>
  <si>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</si>
  <si>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</si>
  <si>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</si>
  <si>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</si>
  <si>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</si>
  <si>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</si>
  <si>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</si>
  <si>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</si>
  <si>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</si>
  <si>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</si>
  <si>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</si>
  <si>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</si>
  <si>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</si>
  <si>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</si>
  <si>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</si>
  <si>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</si>
  <si>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</si>
  <si>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</si>
  <si>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</si>
  <si>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</si>
  <si>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</si>
  <si>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</si>
  <si>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</si>
  <si>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</si>
  <si>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</si>
  <si>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</si>
  <si>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</si>
  <si>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</si>
  <si>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</si>
  <si>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</si>
  <si>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</si>
  <si>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</si>
  <si>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</si>
  <si>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</si>
  <si>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</si>
  <si>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</si>
  <si>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</si>
  <si>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</si>
  <si>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</si>
  <si>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</si>
  <si>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</si>
  <si>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</si>
  <si>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</si>
  <si>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</si>
  <si>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</si>
  <si>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</si>
  <si>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</si>
  <si>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</si>
  <si>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</si>
  <si>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</si>
  <si>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</si>
  <si>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</si>
  <si>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</si>
  <si>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</si>
  <si>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</si>
  <si>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</si>
  <si>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</si>
  <si>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</si>
  <si>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</si>
  <si>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</si>
  <si>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</si>
  <si>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</si>
  <si>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</si>
  <si>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</si>
  <si>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</si>
  <si>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</si>
  <si>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</si>
  <si>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</si>
  <si>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</si>
  <si>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</si>
  <si>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</si>
  <si>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</si>
  <si>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</si>
  <si>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</si>
  <si>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</si>
  <si>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</si>
  <si>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</si>
  <si>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</si>
  <si>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</si>
  <si>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</si>
  <si>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</si>
  <si>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</si>
  <si>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</si>
  <si>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</si>
  <si>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</si>
  <si>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</si>
  <si>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</si>
  <si>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</si>
  <si>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</si>
  <si>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</si>
  <si>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</si>
  <si>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</si>
  <si>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</si>
  <si>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</si>
  <si>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</si>
  <si>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</si>
  <si>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</si>
  <si>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</si>
  <si>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</si>
  <si>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</si>
  <si>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</si>
  <si>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</si>
  <si>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</si>
  <si>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</si>
  <si>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</si>
  <si>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</si>
  <si>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</si>
  <si>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</si>
  <si>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</si>
  <si>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</si>
  <si>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</si>
  <si>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</si>
  <si>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</si>
  <si>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</si>
  <si>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</si>
  <si>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</si>
  <si>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</si>
  <si>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</si>
  <si>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</si>
  <si>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</si>
  <si>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</si>
  <si>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</si>
  <si>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</si>
  <si>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</si>
  <si>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</si>
  <si>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</si>
  <si>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</si>
  <si>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</si>
  <si>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</si>
  <si>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</si>
  <si>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</si>
  <si>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</si>
  <si>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</si>
  <si>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</si>
  <si>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</si>
  <si>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</si>
  <si>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</si>
  <si>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</si>
  <si>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</si>
  <si>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</si>
  <si>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</si>
  <si>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</si>
  <si>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</si>
  <si>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</si>
  <si>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</si>
  <si>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</si>
  <si>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</si>
  <si>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</si>
  <si>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</si>
  <si>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</si>
  <si>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</si>
  <si>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</si>
  <si>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</si>
  <si>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</si>
  <si>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</si>
  <si>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</si>
  <si>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</si>
  <si>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</si>
  <si>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</si>
  <si>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</si>
  <si>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</si>
  <si>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</si>
  <si>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</si>
  <si>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</si>
  <si>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</si>
  <si>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</si>
  <si>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</si>
  <si>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</si>
  <si>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</si>
  <si>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</si>
  <si>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</si>
  <si>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</si>
  <si>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</si>
  <si>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</si>
  <si>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</si>
  <si>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</si>
  <si>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</si>
  <si>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</si>
  <si>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</si>
  <si>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</si>
  <si>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</si>
  <si>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</si>
  <si>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</si>
  <si>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</si>
  <si>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</si>
  <si>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</si>
  <si>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</si>
  <si>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</si>
  <si>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</si>
  <si>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</si>
  <si>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</si>
  <si>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</si>
  <si>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</si>
  <si>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</si>
  <si>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</si>
  <si>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</si>
  <si>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</si>
  <si>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</si>
  <si>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</si>
  <si>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</si>
  <si>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</si>
  <si>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</si>
  <si>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</si>
  <si>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</si>
  <si>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</si>
  <si>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</si>
  <si>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</si>
  <si>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</si>
  <si>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</si>
  <si>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</si>
  <si>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</si>
  <si>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</si>
  <si>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</si>
  <si>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</si>
  <si>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</si>
  <si>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</si>
  <si>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</si>
  <si>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</si>
  <si>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</si>
  <si>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</si>
  <si>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</si>
  <si>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</si>
  <si>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</si>
  <si>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</si>
  <si>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</si>
  <si>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</si>
  <si>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</si>
  <si>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</si>
  <si>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</si>
  <si>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</si>
  <si>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</si>
  <si>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</si>
  <si>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</si>
  <si>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</si>
  <si>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</si>
  <si>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</si>
  <si>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</si>
  <si>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</si>
  <si>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</si>
  <si>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</si>
  <si>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</si>
  <si>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</si>
  <si>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</si>
  <si>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</si>
  <si>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</si>
  <si>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</si>
  <si>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</si>
  <si>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</si>
  <si>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</si>
  <si>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</si>
  <si>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</si>
  <si>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</si>
  <si>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</si>
  <si>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</si>
  <si>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</si>
  <si>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</si>
  <si>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</si>
  <si>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</si>
  <si>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</si>
  <si>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</si>
  <si>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</si>
  <si>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</si>
  <si>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</si>
  <si>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</si>
  <si>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</si>
  <si>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</si>
  <si>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</si>
  <si>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</si>
  <si>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</si>
  <si>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</si>
  <si>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</si>
  <si>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</si>
  <si>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</si>
  <si>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</si>
  <si>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</si>
  <si>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</si>
  <si>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</si>
  <si>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</si>
  <si>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</si>
  <si>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</si>
  <si>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</si>
  <si>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</si>
  <si>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</si>
  <si>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</si>
  <si>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</si>
  <si>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</si>
  <si>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</si>
  <si>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</si>
  <si>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</si>
  <si>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</si>
  <si>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</si>
  <si>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</si>
  <si>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</si>
  <si>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</si>
  <si>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</si>
  <si>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</si>
  <si>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</si>
  <si>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</si>
  <si>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</si>
  <si>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</si>
  <si>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</si>
  <si>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</si>
  <si>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</si>
  <si>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</si>
  <si>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</si>
  <si>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</si>
  <si>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</si>
  <si>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</si>
  <si>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</si>
  <si>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</si>
  <si>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</si>
  <si>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</si>
  <si>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</si>
  <si>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</si>
  <si>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</si>
  <si>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</si>
  <si>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</si>
  <si>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</si>
  <si>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</si>
  <si>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</si>
  <si>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</si>
  <si>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</si>
  <si>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</si>
  <si>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</si>
  <si>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</si>
  <si>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</si>
  <si>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</si>
  <si>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</si>
  <si>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</si>
  <si>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</si>
  <si>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</si>
  <si>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</si>
  <si>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</si>
  <si>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</si>
  <si>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</si>
  <si>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</si>
  <si>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</si>
  <si>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</si>
  <si>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</si>
  <si>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</si>
  <si>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</si>
  <si>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</si>
  <si>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</si>
  <si>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</si>
  <si>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</si>
  <si>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</si>
  <si>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</si>
  <si>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</si>
  <si>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</si>
  <si>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</si>
  <si>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</si>
  <si>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</si>
  <si>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</si>
  <si>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</si>
  <si>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</si>
  <si>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</si>
  <si>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</si>
  <si>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</si>
  <si>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</si>
  <si>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</si>
  <si>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</si>
  <si>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</si>
  <si>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</si>
  <si>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</si>
  <si>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</si>
  <si>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</si>
  <si>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</si>
  <si>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</si>
  <si>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</si>
  <si>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</si>
  <si>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</si>
  <si>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</si>
  <si>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</si>
  <si>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</si>
  <si>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</si>
  <si>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</si>
  <si>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</si>
  <si>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</si>
  <si>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</si>
  <si>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</si>
  <si>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</si>
  <si>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</si>
  <si>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</si>
  <si>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</si>
  <si>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</si>
  <si>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</si>
  <si>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</si>
  <si>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</si>
  <si>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</si>
  <si>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</si>
  <si>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</si>
  <si>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</si>
  <si>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</si>
  <si>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</si>
  <si>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</si>
  <si>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</si>
  <si>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</si>
  <si>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</si>
  <si>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</si>
  <si>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</si>
  <si>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</si>
  <si>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</si>
  <si>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</si>
  <si>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</si>
  <si>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</si>
  <si>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</si>
  <si>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</si>
  <si>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</si>
  <si>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</si>
  <si>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</si>
  <si>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</si>
  <si>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</si>
  <si>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</si>
  <si>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</si>
  <si>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</si>
  <si>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</si>
  <si>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</si>
  <si>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</si>
  <si>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</si>
  <si>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</si>
  <si>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</si>
  <si>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</si>
  <si>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</si>
  <si>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</si>
  <si>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</si>
  <si>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</si>
  <si>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</si>
  <si>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</si>
  <si>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</si>
  <si>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</si>
  <si>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</si>
  <si>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</si>
  <si>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</si>
  <si>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</si>
  <si>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</si>
  <si>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</si>
  <si>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</si>
  <si>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</si>
  <si>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</si>
  <si>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</si>
  <si>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</si>
  <si>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</si>
  <si>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</si>
  <si>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</si>
  <si>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</si>
  <si>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</si>
  <si>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</si>
  <si>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</si>
  <si>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</si>
  <si>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</si>
  <si>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</si>
  <si>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</si>
  <si>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</si>
  <si>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</si>
  <si>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</si>
  <si>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</si>
  <si>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</si>
  <si>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</si>
  <si>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</si>
  <si>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</si>
  <si>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</si>
  <si>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</si>
  <si>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</si>
  <si>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</si>
  <si>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</si>
  <si>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</si>
  <si>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</si>
  <si>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</si>
  <si>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</si>
  <si>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</si>
  <si>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</si>
  <si>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</si>
  <si>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</si>
  <si>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</si>
  <si>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</si>
  <si>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</si>
  <si>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</si>
  <si>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</si>
  <si>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</si>
  <si>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</si>
  <si>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</si>
  <si>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</si>
  <si>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</si>
  <si>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</si>
  <si>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</si>
  <si>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</si>
  <si>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</si>
  <si>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</si>
  <si>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</si>
  <si>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</si>
  <si>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</si>
  <si>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</si>
  <si>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</si>
  <si>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</si>
  <si>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</si>
  <si>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</si>
  <si>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</si>
  <si>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</si>
  <si>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</si>
  <si>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</si>
  <si>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</si>
  <si>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</si>
  <si>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</si>
  <si>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</si>
  <si>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</si>
  <si>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</si>
  <si>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</si>
  <si>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</si>
  <si>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</si>
  <si>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</si>
  <si>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</si>
  <si>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</si>
  <si>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</si>
  <si>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</si>
  <si>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</si>
  <si>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</si>
  <si>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</si>
  <si>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</si>
  <si>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</si>
  <si>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</si>
  <si>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</si>
  <si>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</si>
  <si>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</si>
  <si>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</si>
  <si>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</si>
  <si>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</si>
  <si>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</si>
  <si>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</si>
  <si>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</si>
  <si>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</si>
  <si>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</si>
  <si>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</si>
  <si>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</si>
  <si>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</si>
  <si>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</si>
  <si>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</si>
  <si>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</si>
  <si>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</si>
  <si>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</si>
  <si>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</si>
  <si>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</si>
  <si>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</si>
  <si>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</si>
  <si>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</si>
  <si>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</si>
  <si>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</si>
  <si>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</si>
  <si>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</si>
  <si>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</si>
  <si>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</si>
  <si>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</si>
  <si>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</si>
  <si>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</si>
  <si>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</si>
  <si>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</si>
  <si>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</si>
  <si>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</si>
  <si>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</si>
  <si>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</si>
  <si>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</si>
  <si>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</si>
  <si>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</si>
  <si>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</si>
  <si>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</si>
  <si>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</si>
  <si>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</si>
  <si>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</si>
  <si>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</si>
  <si>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</si>
  <si>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</si>
  <si>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</si>
  <si>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</si>
  <si>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</si>
  <si>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</si>
  <si>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</si>
  <si>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</si>
  <si>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</si>
  <si>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</si>
  <si>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</si>
  <si>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</si>
  <si>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</si>
  <si>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</si>
  <si>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</si>
  <si>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</si>
  <si>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</si>
  <si>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</si>
  <si>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</si>
  <si>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</si>
  <si>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</si>
  <si>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</si>
  <si>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</si>
  <si>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</si>
  <si>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</si>
  <si>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</si>
  <si>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</si>
  <si>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</si>
  <si>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</si>
  <si>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</si>
  <si>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</si>
  <si>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</si>
  <si>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</si>
  <si>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</si>
  <si>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</si>
  <si>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</si>
  <si>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</si>
  <si>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</si>
  <si>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</si>
  <si>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</si>
  <si>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</si>
  <si>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</si>
  <si>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</si>
  <si>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</si>
  <si>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</si>
  <si>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</si>
  <si>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</si>
  <si>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</si>
  <si>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</si>
  <si>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</si>
  <si>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</si>
  <si>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</si>
  <si>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</si>
  <si>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</si>
  <si>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</si>
  <si>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</si>
  <si>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</si>
  <si>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</si>
  <si>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</si>
  <si>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</si>
  <si>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</si>
  <si>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</si>
  <si>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</si>
  <si>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</si>
  <si>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</si>
  <si>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</si>
  <si>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</si>
  <si>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</si>
  <si>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</si>
  <si>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</si>
  <si>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</si>
  <si>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</si>
  <si>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</si>
  <si>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</si>
  <si>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</si>
  <si>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</si>
  <si>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</si>
  <si>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</si>
  <si>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</si>
  <si>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</si>
  <si>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</si>
  <si>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</si>
  <si>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</si>
  <si>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</si>
  <si>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</si>
  <si>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</si>
  <si>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</si>
  <si>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</si>
  <si>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</si>
  <si>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</si>
  <si>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</si>
  <si>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</si>
  <si>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</si>
  <si>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</si>
  <si>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</si>
  <si>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</si>
  <si>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</si>
  <si>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</si>
  <si>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</si>
  <si>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</si>
  <si>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</si>
  <si>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</si>
  <si>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</si>
  <si>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</si>
  <si>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</si>
  <si>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</si>
  <si>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</si>
  <si>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</si>
  <si>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</si>
  <si>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</si>
  <si>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</si>
  <si>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</si>
  <si>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</si>
  <si>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</si>
  <si>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</si>
  <si>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</si>
  <si>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</si>
  <si>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</si>
  <si>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</si>
  <si>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</si>
  <si>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</si>
  <si>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</si>
  <si>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</si>
  <si>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</si>
  <si>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</si>
  <si>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</si>
  <si>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</si>
  <si>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</si>
  <si>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</si>
  <si>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</si>
  <si>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</si>
  <si>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</si>
  <si>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</si>
  <si>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</si>
  <si>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</si>
  <si>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</si>
  <si>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</si>
  <si>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</si>
  <si>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</si>
  <si>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</si>
  <si>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</si>
  <si>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</si>
  <si>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</si>
  <si>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</si>
  <si>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</si>
  <si>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</si>
  <si>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</si>
  <si>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</si>
  <si>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</si>
  <si>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</si>
  <si>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</si>
  <si>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</si>
  <si>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</si>
  <si>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</si>
  <si>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</si>
  <si>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</si>
  <si>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</si>
  <si>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</si>
  <si>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</si>
  <si>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</si>
  <si>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</si>
  <si>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</si>
  <si>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</si>
  <si>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</si>
  <si>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</si>
  <si>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</si>
  <si>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</si>
  <si>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</si>
  <si>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</si>
  <si>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</si>
  <si>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</si>
  <si>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</si>
  <si>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</si>
  <si>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</si>
  <si>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</si>
  <si>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</si>
  <si>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</si>
  <si>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</si>
  <si>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</si>
  <si>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</si>
  <si>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</si>
  <si>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</si>
  <si>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</si>
  <si>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</si>
  <si>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</si>
  <si>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</si>
  <si>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</si>
  <si>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</si>
  <si>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</si>
  <si>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</si>
  <si>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</si>
  <si>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</si>
  <si>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</si>
  <si>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</si>
  <si>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</si>
  <si>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</si>
  <si>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</si>
  <si>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</si>
  <si>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</si>
  <si>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</si>
  <si>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</si>
  <si>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</si>
  <si>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</si>
  <si>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</si>
  <si>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</si>
  <si>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</si>
  <si>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</si>
  <si>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</si>
  <si>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</si>
  <si>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</si>
  <si>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</si>
  <si>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</si>
  <si>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</si>
  <si>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</si>
  <si>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</si>
  <si>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</si>
  <si>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</si>
  <si>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</si>
  <si>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</si>
  <si>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</si>
  <si>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</si>
  <si>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</si>
  <si>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</si>
  <si>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</si>
  <si>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</si>
  <si>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</si>
  <si>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</si>
  <si>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</si>
  <si>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</si>
  <si>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</si>
  <si>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</si>
  <si>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</si>
  <si>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</si>
  <si>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</si>
  <si>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</si>
  <si>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</si>
  <si>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</si>
  <si>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</si>
  <si>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</si>
  <si>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</si>
  <si>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</si>
  <si>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</si>
  <si>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</si>
  <si>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</si>
  <si>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</si>
  <si>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</si>
  <si>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</si>
  <si>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</si>
  <si>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</si>
  <si>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</si>
  <si>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</si>
  <si>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</si>
  <si>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</si>
  <si>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</si>
  <si>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</si>
  <si>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</si>
  <si>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</si>
  <si>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</si>
  <si>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</si>
  <si>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</si>
  <si>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</si>
  <si>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</si>
  <si>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</si>
  <si>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</si>
  <si>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</si>
  <si>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</si>
  <si>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</si>
  <si>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</si>
  <si>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</si>
  <si>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</si>
  <si>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</si>
  <si>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</si>
  <si>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</si>
  <si>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</si>
  <si>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</si>
  <si>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</si>
  <si>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</si>
  <si>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</si>
  <si>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</si>
  <si>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</si>
  <si>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</si>
  <si>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</si>
  <si>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</si>
  <si>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</si>
  <si>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</si>
  <si>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</si>
  <si>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</si>
  <si>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</si>
  <si>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</si>
  <si>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</si>
  <si>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</si>
  <si>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</si>
  <si>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</si>
  <si>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</si>
  <si>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</si>
  <si>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</si>
  <si>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</si>
  <si>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</si>
  <si>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</si>
  <si>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</si>
  <si>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</si>
  <si>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</si>
  <si>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</si>
  <si>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</si>
  <si>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</si>
  <si>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</si>
  <si>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</si>
  <si>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</si>
  <si>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</si>
  <si>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</si>
  <si>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</si>
  <si>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</si>
  <si>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</si>
  <si>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</si>
  <si>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</si>
  <si>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</si>
  <si>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</si>
  <si>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</si>
  <si>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</si>
  <si>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</si>
  <si>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</si>
  <si>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</si>
  <si>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</si>
  <si>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</si>
  <si>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</si>
  <si>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</si>
  <si>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</si>
  <si>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</si>
  <si>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</si>
  <si>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</si>
  <si>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</si>
  <si>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</si>
  <si>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</si>
  <si>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</si>
  <si>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</si>
  <si>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</si>
  <si>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</si>
  <si>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</si>
  <si>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</si>
  <si>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</si>
  <si>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</si>
  <si>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</si>
  <si>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</si>
  <si>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</si>
  <si>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</si>
  <si>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</si>
  <si>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</si>
  <si>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</si>
  <si>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</si>
  <si>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</si>
  <si>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</si>
  <si>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</si>
  <si>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</si>
  <si>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</si>
  <si>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</si>
  <si>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</si>
  <si>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</si>
  <si>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</si>
  <si>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</si>
  <si>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</si>
  <si>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</si>
  <si>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</si>
  <si>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</si>
  <si>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</si>
  <si>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</si>
  <si>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</si>
  <si>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</si>
  <si>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</si>
  <si>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</si>
  <si>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</si>
  <si>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</si>
  <si>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</si>
  <si>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</si>
  <si>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</si>
  <si>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</si>
  <si>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</si>
  <si>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</si>
  <si>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</si>
  <si>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</si>
  <si>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</si>
  <si>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</si>
  <si>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</si>
  <si>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</si>
  <si>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</si>
  <si>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</si>
  <si>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</si>
  <si>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</si>
  <si>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</si>
  <si>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</si>
  <si>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</si>
  <si>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</si>
  <si>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</si>
  <si>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</si>
  <si>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</si>
  <si>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</si>
  <si>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</si>
  <si>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</si>
  <si>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</si>
  <si>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</si>
  <si>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</si>
  <si>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</si>
  <si>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</si>
  <si>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</si>
  <si>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</si>
  <si>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</si>
  <si>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</si>
  <si>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</si>
  <si>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</si>
  <si>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</si>
  <si>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</si>
  <si>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</si>
  <si>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</si>
  <si>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</si>
  <si>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</si>
  <si>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</si>
  <si>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</si>
  <si>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</si>
  <si>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</si>
  <si>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</si>
  <si>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</si>
  <si>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</si>
  <si>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</si>
  <si>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</si>
  <si>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</si>
  <si>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</si>
  <si>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</si>
  <si>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</si>
  <si>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</si>
  <si>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</si>
  <si>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</si>
  <si>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</si>
  <si>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</si>
  <si>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</si>
  <si>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</si>
  <si>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</si>
  <si>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</si>
  <si>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</si>
  <si>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</si>
  <si>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</si>
  <si>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</si>
  <si>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</si>
  <si>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</si>
  <si>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</si>
  <si>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</si>
  <si>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</si>
  <si>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</si>
  <si>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</si>
  <si>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</si>
  <si>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</si>
  <si>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</si>
  <si>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</si>
  <si>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</si>
  <si>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</si>
  <si>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</si>
  <si>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</si>
  <si>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</si>
  <si>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</si>
  <si>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</si>
  <si>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</si>
  <si>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</si>
  <si>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</si>
  <si>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</si>
  <si>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</si>
  <si>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</si>
  <si>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</si>
  <si>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</si>
  <si>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</si>
  <si>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</si>
  <si>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</si>
  <si>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</si>
  <si>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</si>
  <si>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</si>
  <si>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</si>
  <si>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</si>
  <si>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</si>
  <si>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</si>
  <si>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</si>
  <si>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</si>
  <si>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</si>
  <si>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</si>
  <si>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</si>
  <si>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</si>
  <si>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</si>
  <si>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</si>
  <si>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</si>
  <si>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</si>
  <si>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</si>
  <si>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</si>
  <si>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</si>
  <si>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</si>
  <si>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</si>
  <si>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</si>
  <si>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</si>
  <si>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</si>
  <si>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</si>
  <si>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</si>
  <si>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</si>
  <si>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</si>
  <si>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</si>
  <si>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</si>
  <si>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</si>
  <si>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</si>
  <si>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</si>
  <si>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</si>
  <si>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</si>
  <si>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</si>
  <si>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</si>
  <si>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</si>
  <si>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</si>
  <si>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</si>
  <si>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</si>
  <si>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</si>
  <si>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</si>
  <si>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</si>
  <si>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</si>
  <si>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</si>
  <si>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</si>
  <si>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</si>
  <si>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</si>
  <si>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</si>
  <si>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</si>
  <si>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</si>
  <si>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</si>
  <si>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</si>
  <si>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</si>
  <si>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</si>
  <si>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</si>
  <si>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</si>
  <si>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</si>
  <si>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</si>
  <si>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</si>
  <si>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</si>
  <si>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</si>
  <si>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</si>
  <si>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</si>
  <si>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</si>
  <si>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</si>
  <si>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</si>
  <si>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</si>
  <si>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</si>
  <si>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</si>
  <si>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</si>
  <si>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</si>
  <si>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</si>
  <si>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</si>
  <si>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</si>
  <si>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</si>
  <si>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</si>
  <si>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</si>
  <si>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</si>
  <si>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</si>
  <si>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</si>
  <si>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</si>
  <si>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</si>
  <si>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</si>
  <si>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</si>
  <si>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</si>
  <si>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</si>
  <si>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</si>
  <si>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</si>
  <si>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</si>
  <si>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</si>
  <si>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</si>
  <si>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</si>
  <si>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</si>
  <si>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</si>
  <si>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</si>
  <si>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</si>
  <si>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</si>
  <si>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</si>
  <si>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</si>
  <si>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</si>
  <si>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</si>
  <si>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</si>
  <si>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</si>
  <si>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</si>
  <si>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</si>
  <si>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</si>
  <si>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</si>
  <si>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</si>
  <si>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</si>
  <si>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</si>
  <si>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</si>
  <si>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</si>
  <si>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</si>
  <si>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</si>
  <si>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</si>
  <si>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</si>
  <si>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</si>
  <si>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</si>
  <si>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</si>
  <si>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</si>
  <si>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</si>
  <si>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</si>
  <si>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</si>
  <si>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</si>
  <si>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</si>
  <si>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</si>
  <si>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</si>
  <si>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</si>
  <si>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</si>
  <si>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</si>
  <si>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</si>
  <si>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</si>
  <si>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</si>
  <si>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</si>
  <si>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</si>
  <si>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</si>
  <si>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</si>
  <si>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</si>
  <si>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</si>
  <si>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</si>
  <si>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</si>
  <si>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</si>
  <si>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</si>
  <si>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</si>
  <si>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</si>
  <si>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</si>
  <si>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</si>
  <si>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</si>
  <si>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</si>
  <si>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</si>
  <si>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</si>
  <si>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</si>
  <si>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</si>
  <si>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</si>
  <si>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</si>
  <si>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</si>
  <si>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</si>
  <si>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</si>
  <si>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</si>
  <si>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</si>
  <si>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</si>
  <si>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</si>
  <si>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</si>
  <si>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</si>
  <si>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</si>
  <si>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</si>
  <si>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</si>
  <si>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</si>
  <si>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</si>
  <si>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</si>
  <si>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</si>
  <si>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</si>
  <si>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</si>
  <si>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</si>
  <si>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</si>
  <si>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</si>
  <si>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</si>
  <si>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</si>
  <si>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</si>
  <si>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</si>
  <si>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</si>
  <si>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</si>
  <si>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</si>
  <si>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</si>
  <si>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</si>
  <si>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</si>
  <si>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</si>
  <si>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</si>
  <si>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</si>
  <si>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</si>
  <si>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</si>
  <si>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</si>
  <si>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</si>
  <si>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</si>
  <si>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</si>
  <si>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</si>
  <si>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</si>
  <si>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</si>
  <si>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</si>
  <si>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</si>
  <si>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</si>
  <si>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</si>
  <si>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</si>
  <si>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</si>
  <si>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</si>
  <si>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</si>
  <si>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</si>
  <si>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</si>
  <si>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</si>
  <si>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</si>
  <si>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</si>
  <si>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</si>
  <si>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</si>
  <si>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</si>
  <si>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</si>
  <si>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</si>
  <si>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</si>
  <si>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</si>
  <si>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</si>
  <si>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</si>
  <si>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</si>
  <si>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</si>
  <si>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</si>
  <si>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</si>
  <si>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</si>
  <si>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</si>
  <si>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</si>
  <si>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</si>
  <si>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</si>
  <si>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</si>
  <si>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</si>
  <si>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</si>
  <si>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</si>
  <si>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</si>
  <si>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</si>
  <si>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</si>
  <si>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</si>
  <si>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</si>
  <si>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</si>
  <si>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</si>
  <si>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</si>
  <si>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</si>
  <si>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</si>
  <si>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</si>
  <si>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</si>
  <si>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</si>
  <si>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</si>
  <si>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</si>
  <si>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</si>
  <si>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</si>
  <si>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</si>
  <si>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</si>
  <si>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</si>
  <si>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</si>
  <si>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</si>
  <si>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</si>
  <si>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</si>
  <si>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</si>
  <si>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</si>
  <si>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</si>
  <si>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</si>
  <si>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</si>
  <si>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</si>
  <si>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</si>
  <si>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</si>
  <si>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</si>
  <si>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</si>
  <si>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</si>
  <si>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</si>
  <si>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</si>
  <si>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</si>
  <si>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</si>
  <si>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</si>
  <si>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</si>
  <si>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</si>
  <si>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</si>
  <si>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</si>
  <si>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</si>
  <si>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</si>
  <si>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</si>
  <si>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</si>
  <si>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</si>
  <si>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</si>
  <si>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</si>
  <si>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</si>
  <si>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</si>
  <si>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</si>
  <si>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</si>
  <si>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</si>
  <si>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</si>
  <si>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</si>
  <si>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</si>
  <si>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</si>
  <si>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</si>
  <si>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</si>
  <si>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</si>
  <si>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</si>
  <si>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</si>
  <si>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</si>
  <si>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</si>
  <si>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</si>
  <si>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</si>
  <si>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</si>
  <si>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</si>
  <si>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</si>
  <si>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</si>
  <si>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</si>
  <si>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</si>
  <si>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</si>
  <si>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</si>
  <si>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</si>
  <si>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</si>
  <si>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</si>
  <si>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</si>
  <si>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</si>
  <si>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</si>
  <si>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</si>
  <si>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</si>
  <si>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</si>
  <si>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</si>
  <si>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</si>
  <si>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</si>
  <si>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</si>
  <si>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</si>
  <si>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</si>
  <si>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</si>
  <si>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</si>
  <si>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</si>
  <si>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</si>
  <si>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</si>
  <si>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</si>
  <si>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</si>
  <si>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</si>
  <si>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</si>
  <si>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</si>
  <si>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</si>
  <si>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</si>
  <si>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</si>
  <si>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</si>
  <si>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</si>
  <si>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</si>
  <si>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</si>
  <si>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</si>
  <si>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</si>
  <si>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</si>
  <si>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</si>
  <si>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</si>
  <si>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</si>
  <si>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</si>
  <si>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</si>
  <si>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</si>
  <si>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</si>
  <si>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</si>
  <si>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</si>
  <si>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</si>
  <si>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</si>
  <si>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</si>
  <si>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</si>
  <si>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</si>
  <si>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</si>
  <si>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</si>
  <si>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</si>
  <si>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</si>
  <si>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</si>
  <si>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</si>
  <si>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</si>
  <si>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</si>
  <si>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</si>
  <si>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</si>
  <si>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</si>
  <si>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</si>
  <si>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</si>
  <si>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</si>
  <si>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</si>
  <si>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</si>
  <si>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</si>
  <si>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</si>
  <si>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</si>
  <si>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</si>
  <si>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</si>
  <si>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</si>
  <si>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</si>
  <si>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</si>
  <si>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</si>
  <si>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</si>
  <si>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</si>
  <si>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</si>
  <si>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</si>
  <si>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</si>
  <si>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</si>
  <si>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</si>
  <si>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</si>
  <si>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</si>
  <si>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</si>
  <si>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</si>
  <si>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</si>
  <si>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</si>
  <si>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</si>
  <si>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</si>
  <si>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</si>
  <si>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</si>
  <si>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</si>
  <si>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</si>
  <si>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</si>
  <si>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</si>
  <si>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</si>
  <si>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</si>
  <si>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</si>
  <si>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</si>
  <si>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</si>
  <si>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</si>
  <si>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</si>
  <si>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</si>
  <si>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</si>
  <si>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</si>
  <si>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</si>
  <si>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</si>
  <si>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</si>
  <si>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</si>
  <si>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</si>
  <si>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</si>
  <si>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</si>
  <si>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</si>
  <si>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</si>
  <si>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</si>
  <si>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</si>
  <si>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</si>
  <si>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</si>
  <si>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</si>
  <si>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</si>
  <si>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</si>
  <si>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</si>
  <si>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</si>
  <si>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</si>
  <si>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</si>
  <si>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</si>
  <si>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</si>
  <si>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</si>
  <si>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</si>
  <si>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</si>
  <si>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</si>
  <si>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</si>
  <si>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</si>
  <si>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</si>
  <si>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</si>
  <si>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</si>
  <si>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</si>
  <si>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</si>
  <si>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</si>
  <si>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</si>
  <si>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</si>
  <si>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</si>
  <si>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</si>
  <si>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</si>
  <si>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</si>
  <si>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</si>
  <si>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</si>
  <si>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</si>
  <si>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</si>
  <si>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</si>
  <si>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</si>
  <si>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</si>
  <si>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</si>
  <si>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</si>
  <si>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</si>
  <si>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</si>
  <si>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</si>
  <si>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</si>
  <si>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</si>
  <si>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</si>
  <si>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</si>
  <si>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</si>
  <si>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</si>
  <si>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</si>
  <si>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</si>
  <si>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</si>
  <si>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</si>
  <si>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</si>
  <si>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</si>
  <si>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</si>
  <si>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</si>
  <si>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</si>
  <si>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</si>
  <si>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</si>
  <si>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</si>
  <si>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</si>
  <si>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</si>
  <si>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</si>
  <si>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</si>
  <si>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</si>
  <si>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</si>
  <si>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</si>
  <si>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</si>
  <si>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</si>
  <si>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</si>
  <si>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</si>
  <si>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</si>
  <si>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</si>
  <si>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</si>
  <si>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</si>
  <si>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</si>
  <si>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</si>
  <si>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</si>
  <si>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</si>
  <si>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</si>
  <si>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</si>
  <si>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</si>
  <si>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</si>
  <si>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</si>
  <si>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</si>
  <si>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</si>
  <si>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</si>
  <si>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</si>
  <si>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</si>
  <si>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</si>
  <si>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</si>
  <si>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</si>
  <si>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</si>
  <si>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</si>
  <si>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</si>
  <si>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</si>
  <si>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</si>
  <si>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</si>
  <si>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</si>
  <si>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</si>
  <si>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</si>
  <si>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</si>
  <si>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</si>
  <si>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</si>
  <si>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</si>
  <si>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</si>
  <si>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</si>
  <si>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</si>
  <si>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</si>
  <si>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</si>
  <si>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</si>
  <si>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</si>
  <si>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</si>
  <si>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</si>
  <si>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</si>
  <si>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</si>
  <si>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</si>
  <si>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</si>
  <si>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</si>
  <si>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</si>
  <si>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</si>
  <si>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</si>
  <si>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</si>
  <si>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</si>
  <si>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</si>
  <si>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</si>
  <si>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</si>
  <si>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</si>
  <si>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</si>
  <si>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</si>
  <si>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</si>
  <si>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</si>
  <si>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</si>
  <si>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</si>
  <si>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</si>
  <si>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</si>
  <si>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</si>
  <si>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</si>
  <si>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</si>
  <si>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</si>
  <si>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</si>
  <si>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</si>
  <si>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</si>
  <si>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</si>
  <si>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</si>
  <si>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</si>
  <si>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</si>
  <si>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</si>
  <si>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</si>
  <si>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</si>
  <si>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</si>
  <si>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</si>
  <si>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</si>
  <si>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</si>
  <si>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</si>
  <si>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</si>
  <si>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</si>
  <si>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</si>
  <si>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</si>
  <si>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</si>
  <si>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</si>
  <si>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</si>
  <si>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</si>
  <si>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</si>
  <si>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</si>
  <si>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</si>
  <si>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</si>
  <si>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</si>
  <si>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</si>
  <si>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</si>
  <si>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</si>
  <si>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</si>
  <si>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</si>
  <si>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</si>
  <si>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</si>
  <si>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</si>
  <si>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</si>
  <si>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</si>
  <si>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</si>
  <si>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</si>
  <si>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</si>
  <si>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</si>
  <si>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</si>
  <si>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</si>
  <si>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</si>
  <si>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</si>
  <si>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</si>
  <si>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</si>
  <si>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</si>
  <si>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</si>
  <si>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</si>
  <si>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</si>
  <si>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</si>
  <si>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</si>
  <si>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</si>
  <si>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</si>
  <si>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</si>
  <si>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</si>
  <si>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</si>
  <si>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</si>
  <si>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</si>
  <si>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</si>
  <si>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</si>
  <si>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</si>
  <si>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</si>
  <si>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</si>
  <si>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</si>
  <si>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</si>
  <si>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</si>
  <si>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</si>
  <si>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</si>
  <si>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</si>
  <si>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</si>
  <si>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</si>
  <si>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</si>
  <si>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</si>
  <si>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</si>
  <si>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</si>
  <si>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</si>
  <si>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</si>
  <si>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</si>
  <si>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</si>
  <si>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</si>
  <si>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</si>
  <si>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</si>
  <si>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</si>
  <si>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</si>
  <si>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</si>
  <si>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</si>
  <si>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</si>
  <si>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</si>
  <si>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</si>
  <si>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</si>
  <si>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</si>
  <si>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</si>
  <si>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</si>
  <si>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</si>
  <si>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</si>
  <si>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</si>
  <si>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</si>
  <si>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</si>
  <si>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</si>
  <si>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</si>
  <si>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</si>
  <si>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</si>
  <si>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</si>
  <si>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</si>
  <si>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</si>
  <si>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</si>
  <si>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</si>
  <si>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</si>
  <si>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</si>
  <si>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</si>
  <si>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</si>
  <si>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</si>
  <si>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</si>
  <si>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</si>
  <si>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</si>
  <si>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</si>
  <si>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</si>
  <si>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</si>
  <si>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</si>
  <si>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</si>
  <si>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</si>
  <si>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</si>
  <si>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</si>
  <si>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</si>
  <si>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</si>
  <si>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</si>
  <si>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</si>
  <si>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</si>
  <si>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</si>
  <si>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</si>
  <si>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</si>
  <si>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</si>
  <si>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</si>
  <si>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</si>
  <si>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</si>
  <si>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</si>
  <si>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</si>
  <si>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</si>
  <si>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</si>
  <si>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</si>
  <si>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</si>
  <si>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</si>
  <si>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</si>
  <si>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</si>
  <si>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</si>
  <si>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</si>
  <si>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</si>
  <si>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</si>
  <si>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</si>
  <si>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</si>
  <si>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</si>
  <si>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</si>
  <si>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</si>
  <si>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</si>
  <si>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</si>
  <si>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</si>
  <si>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</si>
  <si>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</si>
  <si>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</si>
  <si>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</si>
  <si>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</si>
  <si>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</si>
  <si>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</si>
  <si>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</si>
  <si>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</si>
  <si>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</si>
  <si>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</si>
  <si>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</si>
  <si>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</si>
  <si>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</si>
  <si>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</si>
  <si>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</si>
  <si>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</si>
  <si>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</si>
  <si>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</si>
  <si>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</si>
  <si>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</si>
  <si>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</si>
  <si>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</si>
  <si>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</si>
  <si>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</si>
  <si>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</si>
  <si>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</si>
  <si>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</si>
  <si>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</si>
  <si>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</si>
  <si>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</si>
  <si>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</si>
  <si>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</si>
  <si>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</si>
  <si>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</si>
  <si>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</si>
  <si>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</si>
  <si>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</si>
  <si>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</si>
  <si>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</si>
  <si>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</si>
  <si>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</si>
  <si>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</si>
  <si>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</si>
  <si>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</si>
  <si>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</si>
  <si>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</si>
  <si>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</si>
  <si>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</si>
  <si>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</si>
  <si>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</si>
  <si>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</si>
  <si>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</si>
  <si>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</si>
  <si>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</si>
  <si>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</si>
  <si>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</si>
  <si>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</si>
  <si>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</si>
  <si>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</si>
  <si>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</si>
  <si>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</si>
  <si>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</si>
  <si>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</si>
  <si>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</si>
  <si>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</si>
  <si>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</si>
  <si>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</si>
  <si>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</si>
  <si>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</si>
  <si>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</si>
  <si>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</si>
  <si>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</si>
  <si>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</si>
  <si>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</si>
  <si>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</si>
  <si>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</si>
  <si>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</si>
  <si>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</si>
  <si>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</si>
  <si>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</si>
  <si>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</si>
  <si>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</si>
  <si>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</si>
  <si>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</si>
  <si>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</si>
  <si>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</si>
  <si>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</si>
  <si>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</si>
  <si>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</si>
  <si>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</si>
  <si>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</si>
  <si>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</si>
  <si>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</si>
  <si>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</si>
  <si>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</si>
  <si>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</si>
  <si>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</si>
  <si>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</si>
  <si>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</si>
  <si>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</si>
  <si>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</si>
  <si>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</si>
  <si>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</si>
  <si>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</si>
  <si>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</si>
  <si>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</si>
  <si>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</si>
  <si>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</si>
  <si>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</si>
  <si>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</si>
  <si>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</si>
  <si>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</si>
  <si>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</si>
  <si>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</si>
  <si>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</si>
  <si>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</si>
  <si>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</si>
  <si>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</si>
  <si>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</si>
  <si>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</si>
  <si>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</si>
  <si>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</si>
  <si>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</si>
  <si>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</si>
  <si>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</si>
  <si>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</si>
  <si>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</si>
  <si>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</si>
  <si>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</si>
  <si>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</si>
  <si>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</si>
  <si>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</si>
  <si>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</si>
  <si>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</si>
  <si>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</si>
  <si>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</si>
  <si>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</si>
  <si>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</si>
  <si>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</si>
  <si>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</si>
  <si>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</si>
  <si>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</si>
  <si>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</si>
  <si>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</si>
  <si>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</si>
  <si>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</si>
  <si>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</si>
  <si>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</si>
  <si>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</si>
  <si>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</si>
  <si>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</si>
  <si>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</si>
  <si>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</si>
  <si>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</si>
  <si>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</si>
  <si>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</si>
  <si>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</si>
  <si>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</si>
  <si>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</si>
  <si>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</si>
  <si>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</si>
  <si>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</si>
  <si>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</si>
  <si>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</si>
  <si>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</si>
  <si>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</si>
  <si>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</si>
  <si>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</si>
  <si>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</si>
  <si>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</si>
  <si>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</si>
  <si>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</si>
  <si>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</si>
  <si>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</si>
  <si>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</si>
  <si>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</si>
  <si>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</si>
  <si>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</si>
  <si>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</si>
  <si>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</si>
  <si>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</si>
  <si>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</si>
  <si>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</si>
  <si>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</si>
  <si>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</si>
  <si>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</si>
  <si>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</si>
  <si>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</si>
  <si>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</si>
  <si>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</si>
  <si>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</si>
  <si>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</si>
  <si>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</si>
  <si>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</si>
  <si>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</si>
  <si>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</si>
  <si>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</si>
  <si>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</si>
  <si>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</si>
  <si>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</si>
  <si>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</si>
  <si>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</si>
  <si>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</si>
  <si>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</si>
  <si>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</si>
  <si>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</si>
  <si>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</si>
  <si>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</si>
  <si>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</si>
  <si>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</si>
  <si>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</si>
  <si>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</si>
  <si>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</si>
  <si>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</si>
  <si>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</si>
  <si>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</si>
  <si>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</si>
  <si>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</si>
  <si>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</si>
  <si>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</si>
  <si>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</si>
  <si>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</si>
  <si>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</si>
  <si>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</si>
  <si>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</si>
  <si>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</si>
  <si>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</si>
  <si>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</si>
  <si>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</si>
  <si>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</si>
  <si>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</si>
  <si>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</si>
  <si>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</si>
  <si>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</si>
  <si>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</si>
  <si>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</si>
  <si>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</si>
  <si>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</si>
  <si>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</si>
  <si>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</si>
  <si>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</si>
  <si>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</si>
  <si>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</si>
  <si>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</si>
  <si>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</si>
  <si>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</si>
  <si>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</si>
  <si>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</si>
  <si>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</si>
  <si>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</si>
  <si>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</si>
  <si>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</si>
  <si>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</si>
  <si>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</si>
  <si>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</si>
  <si>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</si>
  <si>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</si>
  <si>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</si>
  <si>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</si>
  <si>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</si>
  <si>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</si>
  <si>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</si>
  <si>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</si>
  <si>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</si>
  <si>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</si>
  <si>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</si>
  <si>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</si>
  <si>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</si>
  <si>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</si>
  <si>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</si>
  <si>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</si>
  <si>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</si>
  <si>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</si>
  <si>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</si>
  <si>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</si>
  <si>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</si>
  <si>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</si>
  <si>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</si>
  <si>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</si>
  <si>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</si>
  <si>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</si>
  <si>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</si>
  <si>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</si>
  <si>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</si>
  <si>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</si>
  <si>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</si>
  <si>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</si>
  <si>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</si>
  <si>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</si>
  <si>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</si>
  <si>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</si>
  <si>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</si>
  <si>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</si>
  <si>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</si>
  <si>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</si>
  <si>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</si>
  <si>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</si>
  <si>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</si>
  <si>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</si>
  <si>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</si>
  <si>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</si>
  <si>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</si>
  <si>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</si>
  <si>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</si>
  <si>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</si>
  <si>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</si>
  <si>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</si>
  <si>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</si>
  <si>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</si>
  <si>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</si>
  <si>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</si>
  <si>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</si>
  <si>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</si>
  <si>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</si>
  <si>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</si>
  <si>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</si>
  <si>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</si>
  <si>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</si>
  <si>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</si>
  <si>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</si>
  <si>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</si>
  <si>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</si>
  <si>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</si>
  <si>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</si>
  <si>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</si>
  <si>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</si>
  <si>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</si>
  <si>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</si>
  <si>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</si>
  <si>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</si>
  <si>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</si>
  <si>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</si>
  <si>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</si>
  <si>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</si>
  <si>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</si>
  <si>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</si>
  <si>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</si>
  <si>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</si>
  <si>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</si>
  <si>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</si>
  <si>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</si>
  <si>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</si>
  <si>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</si>
  <si>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</si>
  <si>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</si>
  <si>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</si>
  <si>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</si>
  <si>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</si>
  <si>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</si>
  <si>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</si>
  <si>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</si>
  <si>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</si>
  <si>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</si>
  <si>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</si>
  <si>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</si>
  <si>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</si>
  <si>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</si>
  <si>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</si>
  <si>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</si>
  <si>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</si>
  <si>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</si>
  <si>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</si>
  <si>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</si>
  <si>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</si>
  <si>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</si>
  <si>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</si>
  <si>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</si>
  <si>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</si>
  <si>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</si>
  <si>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</si>
  <si>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</si>
  <si>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</si>
  <si>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</si>
  <si>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</si>
  <si>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</si>
  <si>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</si>
  <si>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</si>
  <si>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</si>
  <si>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</si>
  <si>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</si>
  <si>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</si>
  <si>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</si>
  <si>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</si>
  <si>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</si>
  <si>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</si>
  <si>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</si>
  <si>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</si>
  <si>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</si>
  <si>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</si>
  <si>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</si>
  <si>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</si>
  <si>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</si>
  <si>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</si>
  <si>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</si>
  <si>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</si>
  <si>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</si>
  <si>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</si>
  <si>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</si>
  <si>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</si>
  <si>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</si>
  <si>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</si>
  <si>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</si>
  <si>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</si>
  <si>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</si>
  <si>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</si>
  <si>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</si>
  <si>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</si>
  <si>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</si>
  <si>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</si>
  <si>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</si>
  <si>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</si>
  <si>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</si>
  <si>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</si>
  <si>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</si>
  <si>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</si>
  <si>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</si>
  <si>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</si>
  <si>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</si>
  <si>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</si>
  <si>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</si>
  <si>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</si>
  <si>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</si>
  <si>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</si>
  <si>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</si>
  <si>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</si>
  <si>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</si>
  <si>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</si>
  <si>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</si>
  <si>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</si>
  <si>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</si>
  <si>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</si>
  <si>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</si>
  <si>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</si>
  <si>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</si>
  <si>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</si>
  <si>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</si>
  <si>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</si>
  <si>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</si>
  <si>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</si>
  <si>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</si>
  <si>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</si>
  <si>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</si>
  <si>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</si>
  <si>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</si>
  <si>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</si>
  <si>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</si>
  <si>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</si>
  <si>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</si>
  <si>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</si>
  <si>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</si>
  <si>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</si>
  <si>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</si>
  <si>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</si>
  <si>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</si>
  <si>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</si>
  <si>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</si>
  <si>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</si>
  <si>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</si>
  <si>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</si>
  <si>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</si>
  <si>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</si>
  <si>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</si>
  <si>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</si>
  <si>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</si>
  <si>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</si>
  <si>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</si>
  <si>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</si>
  <si>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</si>
  <si>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</si>
  <si>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</si>
  <si>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</si>
  <si>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</si>
  <si>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</si>
  <si>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</si>
  <si>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</si>
  <si>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</si>
  <si>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</si>
  <si>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</si>
  <si>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</si>
  <si>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</si>
  <si>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</si>
  <si>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</si>
  <si>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</si>
  <si>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</si>
  <si>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</si>
  <si>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</si>
  <si>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</si>
  <si>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</si>
  <si>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</si>
  <si>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</si>
  <si>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</si>
  <si>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</si>
  <si>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</si>
  <si>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</si>
  <si>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</si>
  <si>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</si>
  <si>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</si>
  <si>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</si>
  <si>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</si>
  <si>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</si>
  <si>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</si>
  <si>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</si>
  <si>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</si>
  <si>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</si>
  <si>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</si>
  <si>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</si>
  <si>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</si>
  <si>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</si>
  <si>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</si>
  <si>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</si>
  <si>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</si>
  <si>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</si>
  <si>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</si>
  <si>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</si>
  <si>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</si>
  <si>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</si>
  <si>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</si>
  <si>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</si>
  <si>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</si>
  <si>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</si>
  <si>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</si>
  <si>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</si>
  <si>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</si>
  <si>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</si>
  <si>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</si>
  <si>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</si>
  <si>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</si>
  <si>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</si>
  <si>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</si>
  <si>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</si>
  <si>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</si>
  <si>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</si>
  <si>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</si>
  <si>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</si>
  <si>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</si>
  <si>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</si>
  <si>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</si>
  <si>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</si>
  <si>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</si>
  <si>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</si>
  <si>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</si>
  <si>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</si>
  <si>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</si>
  <si>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</si>
  <si>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</si>
  <si>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</si>
  <si>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</si>
  <si>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</si>
  <si>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</si>
  <si>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</si>
  <si>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</si>
  <si>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</si>
  <si>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</si>
  <si>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</si>
  <si>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</si>
  <si>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</si>
  <si>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</si>
  <si>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</si>
  <si>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</si>
  <si>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</si>
  <si>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</si>
  <si>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</si>
  <si>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</si>
  <si>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</si>
  <si>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</si>
  <si>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</si>
  <si>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</si>
  <si>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</si>
  <si>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</si>
  <si>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</si>
  <si>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</si>
  <si>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</si>
  <si>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</si>
  <si>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</si>
  <si>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</si>
  <si>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</si>
  <si>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</si>
  <si>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</si>
  <si>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</si>
  <si>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</si>
  <si>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</si>
  <si>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</si>
  <si>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</si>
  <si>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</si>
  <si>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</si>
  <si>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</si>
  <si>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</si>
  <si>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</si>
  <si>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</si>
  <si>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</si>
  <si>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</si>
  <si>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</si>
  <si>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</si>
  <si>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</si>
  <si>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</si>
  <si>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</si>
  <si>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</si>
  <si>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</si>
  <si>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</si>
  <si>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</si>
  <si>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</si>
  <si>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</si>
  <si>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</si>
  <si>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</si>
  <si>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</si>
  <si>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</si>
  <si>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</si>
  <si>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</si>
  <si>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</si>
  <si>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</si>
  <si>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</si>
  <si>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</si>
  <si>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</si>
  <si>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</si>
  <si>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</si>
  <si>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</si>
  <si>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</si>
  <si>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</si>
  <si>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</si>
  <si>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</si>
  <si>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</si>
  <si>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</si>
  <si>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</si>
  <si>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</si>
  <si>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</si>
  <si>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</si>
  <si>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</si>
  <si>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</si>
  <si>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</si>
  <si>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</si>
  <si>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</si>
  <si>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</si>
  <si>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</si>
  <si>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</si>
  <si>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</si>
  <si>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</si>
  <si>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</si>
  <si>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</si>
  <si>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</si>
  <si>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</si>
  <si>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</si>
  <si>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</si>
  <si>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</si>
  <si>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</si>
  <si>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</si>
  <si>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</si>
  <si>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</si>
  <si>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</si>
  <si>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</si>
  <si>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</si>
  <si>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</si>
  <si>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</si>
  <si>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</si>
  <si>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</si>
  <si>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</si>
  <si>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</si>
  <si>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</si>
  <si>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</si>
  <si>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</si>
  <si>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</si>
  <si>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</si>
  <si>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</si>
  <si>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</si>
  <si>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</si>
  <si>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</si>
  <si>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</si>
  <si>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</si>
  <si>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</si>
  <si>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</si>
  <si>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</si>
  <si>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</si>
  <si>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</si>
  <si>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</si>
  <si>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</si>
  <si>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</si>
  <si>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</si>
  <si>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</si>
  <si>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</si>
  <si>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</si>
  <si>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</si>
  <si>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</si>
  <si>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</si>
  <si>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</si>
  <si>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</si>
  <si>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</si>
  <si>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</si>
  <si>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</si>
  <si>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</si>
  <si>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</si>
  <si>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</si>
  <si>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</si>
  <si>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</si>
  <si>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</si>
  <si>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</si>
  <si>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</si>
  <si>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</si>
  <si>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</si>
  <si>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</si>
  <si>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</si>
  <si>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</si>
  <si>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</si>
  <si>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</si>
  <si>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</si>
  <si>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</si>
  <si>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</si>
  <si>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</si>
  <si>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</si>
  <si>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</si>
  <si>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</si>
  <si>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</si>
  <si>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</si>
  <si>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</si>
  <si>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</si>
  <si>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</si>
  <si>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</si>
  <si>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</si>
  <si>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</si>
  <si>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</si>
  <si>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</si>
  <si>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</si>
  <si>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</si>
  <si>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</si>
  <si>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</si>
  <si>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</si>
  <si>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</si>
  <si>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</si>
  <si>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</si>
  <si>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</si>
  <si>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</si>
  <si>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</si>
  <si>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</si>
  <si>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</si>
  <si>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</si>
  <si>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</si>
  <si>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</si>
  <si>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</si>
  <si>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</si>
  <si>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</si>
  <si>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</si>
  <si>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</si>
  <si>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</si>
  <si>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</si>
  <si>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</si>
  <si>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</si>
  <si>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</si>
  <si>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</si>
  <si>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</si>
  <si>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</si>
  <si>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</si>
  <si>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</si>
  <si>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</si>
  <si>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</si>
  <si>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</si>
  <si>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</si>
  <si>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</si>
  <si>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</si>
  <si>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</si>
  <si>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</si>
  <si>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</si>
  <si>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</si>
  <si>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</si>
  <si>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</si>
  <si>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</si>
  <si>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</si>
  <si>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</si>
  <si>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</si>
  <si>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</si>
  <si>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</si>
  <si>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</si>
  <si>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</si>
  <si>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</si>
  <si>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</si>
  <si>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</si>
  <si>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</si>
  <si>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</si>
  <si>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</si>
  <si>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</si>
  <si>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</si>
  <si>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</si>
  <si>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</si>
  <si>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</si>
  <si>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</si>
  <si>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</si>
  <si>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</si>
  <si>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</si>
  <si>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</si>
  <si>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</si>
  <si>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</si>
  <si>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</si>
  <si>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</si>
  <si>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</si>
  <si>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</si>
  <si>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</si>
  <si>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</si>
  <si>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</si>
  <si>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</si>
  <si>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</si>
  <si>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</si>
  <si>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</si>
  <si>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</si>
  <si>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</si>
  <si>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</si>
  <si>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</si>
  <si>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</si>
  <si>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</si>
  <si>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</si>
  <si>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</si>
  <si>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</si>
  <si>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</si>
  <si>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</si>
  <si>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</si>
  <si>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</si>
  <si>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</si>
  <si>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</si>
  <si>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</si>
  <si>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</si>
  <si>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</si>
  <si>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</si>
  <si>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</si>
  <si>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</si>
  <si>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</si>
  <si>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</si>
  <si>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</si>
  <si>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</si>
  <si>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</si>
  <si>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</si>
  <si>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</si>
  <si>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</si>
  <si>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</si>
  <si>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</si>
  <si>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</si>
  <si>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</si>
  <si>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</si>
  <si>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</si>
  <si>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</si>
  <si>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</si>
  <si>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</si>
  <si>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</si>
  <si>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</si>
  <si>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</si>
  <si>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</si>
  <si>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</si>
  <si>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</si>
  <si>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</si>
  <si>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</si>
  <si>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</si>
  <si>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</si>
  <si>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</si>
  <si>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</si>
  <si>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</si>
  <si>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</si>
  <si>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</si>
  <si>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</si>
  <si>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</si>
  <si>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</si>
  <si>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</si>
  <si>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</si>
  <si>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</si>
  <si>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</si>
  <si>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</si>
  <si>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</si>
  <si>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</si>
  <si>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</si>
  <si>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</si>
  <si>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</si>
  <si>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</si>
  <si>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</si>
  <si>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</si>
  <si>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</si>
  <si>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</si>
  <si>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</si>
  <si>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</si>
  <si>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</si>
  <si>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</si>
  <si>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</si>
  <si>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</si>
  <si>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</si>
  <si>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</si>
  <si>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</si>
  <si>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</si>
  <si>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</si>
  <si>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</si>
  <si>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</si>
  <si>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</si>
  <si>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</si>
  <si>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</si>
  <si>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</si>
  <si>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</si>
  <si>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</si>
  <si>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</si>
  <si>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</si>
  <si>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</si>
  <si>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</si>
  <si>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</si>
  <si>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</si>
  <si>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</si>
  <si>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</si>
  <si>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</si>
  <si>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</si>
  <si>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</si>
  <si>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</si>
  <si>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</si>
  <si>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</si>
  <si>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</si>
  <si>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</si>
  <si>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</si>
  <si>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</si>
  <si>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</si>
  <si>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</si>
  <si>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</si>
  <si>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</si>
  <si>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</si>
  <si>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</si>
  <si>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</si>
  <si>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</si>
  <si>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</si>
  <si>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</si>
  <si>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</si>
  <si>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</si>
  <si>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</si>
  <si>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</si>
  <si>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</si>
  <si>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</si>
  <si>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</si>
  <si>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</si>
  <si>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</si>
  <si>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</si>
  <si>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</si>
  <si>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</si>
  <si>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</si>
  <si>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</si>
  <si>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</si>
  <si>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</si>
  <si>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</si>
  <si>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</si>
  <si>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</si>
  <si>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</si>
  <si>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</si>
  <si>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</si>
  <si>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</si>
  <si>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</si>
  <si>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</si>
  <si>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</si>
  <si>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</si>
  <si>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</si>
  <si>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</si>
  <si>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</si>
  <si>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</si>
  <si>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</si>
  <si>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</si>
  <si>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</si>
  <si>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</si>
  <si>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</si>
  <si>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</si>
  <si>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</si>
  <si>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</si>
  <si>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</si>
  <si>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</si>
  <si>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</si>
  <si>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</si>
  <si>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</si>
  <si>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</si>
  <si>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</si>
  <si>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</si>
  <si>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</si>
  <si>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</si>
  <si>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</si>
  <si>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</si>
  <si>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</si>
  <si>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</si>
  <si>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</si>
  <si>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</si>
  <si>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</si>
  <si>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</si>
  <si>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</si>
  <si>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</si>
  <si>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</si>
  <si>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</si>
  <si>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</si>
  <si>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</si>
  <si>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</si>
  <si>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</si>
  <si>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</si>
  <si>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</si>
  <si>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</si>
  <si>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</si>
  <si>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</si>
  <si>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</si>
  <si>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</si>
  <si>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</si>
  <si>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</si>
  <si>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</si>
  <si>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</si>
  <si>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</si>
  <si>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</si>
  <si>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</si>
  <si>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</si>
  <si>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</si>
  <si>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</si>
  <si>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</si>
  <si>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</si>
  <si>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</si>
  <si>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</si>
  <si>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</si>
  <si>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</si>
  <si>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</si>
  <si>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</si>
  <si>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</si>
  <si>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</si>
  <si>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</si>
  <si>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</si>
  <si>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</si>
  <si>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</si>
  <si>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</si>
  <si>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</si>
  <si>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</si>
  <si>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</si>
  <si>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</si>
  <si>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</si>
  <si>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</si>
  <si>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</si>
  <si>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</si>
  <si>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</si>
  <si>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</si>
  <si>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</si>
  <si>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</si>
  <si>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</si>
  <si>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</si>
  <si>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</si>
  <si>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</si>
  <si>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</si>
  <si>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</si>
  <si>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</si>
  <si>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</si>
  <si>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</si>
  <si>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</si>
  <si>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</si>
  <si>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</si>
  <si>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</si>
  <si>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</si>
  <si>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</si>
  <si>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</si>
  <si>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</si>
  <si>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</si>
  <si>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</si>
  <si>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</si>
  <si>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</si>
  <si>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</si>
  <si>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</si>
  <si>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</si>
  <si>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</si>
  <si>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</si>
  <si>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</si>
  <si>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</si>
  <si>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</si>
  <si>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</si>
  <si>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</si>
  <si>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</si>
  <si>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</si>
  <si>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</si>
  <si>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</si>
  <si>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</si>
  <si>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</si>
  <si>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</si>
  <si>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</si>
  <si>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</si>
  <si>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</si>
  <si>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</si>
  <si>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</si>
  <si>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</si>
  <si>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</si>
  <si>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</si>
  <si>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</si>
  <si>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</si>
  <si>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</si>
  <si>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</si>
  <si>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</si>
  <si>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</si>
  <si>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</si>
  <si>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</si>
  <si>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</si>
  <si>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</si>
  <si>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</si>
  <si>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</si>
  <si>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</si>
  <si>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</si>
  <si>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</si>
  <si>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</si>
  <si>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</si>
  <si>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</si>
  <si>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</si>
  <si>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</si>
  <si>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</si>
  <si>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</si>
  <si>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</si>
  <si>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</si>
  <si>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</si>
  <si>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</si>
  <si>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</si>
  <si>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</si>
  <si>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</si>
  <si>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</si>
  <si>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</si>
  <si>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</si>
  <si>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</si>
  <si>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</si>
  <si>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</si>
  <si>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</si>
  <si>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</si>
  <si>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</si>
  <si>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</si>
  <si>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</si>
  <si>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</si>
  <si>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</si>
  <si>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</si>
  <si>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</si>
  <si>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</si>
  <si>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</si>
  <si>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</si>
  <si>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</si>
  <si>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</si>
  <si>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</si>
  <si>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</si>
  <si>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</si>
  <si>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</si>
  <si>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</si>
  <si>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</si>
  <si>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</si>
  <si>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</si>
  <si>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</si>
  <si>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</si>
  <si>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</si>
  <si>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</si>
  <si>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</si>
  <si>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</si>
  <si>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</si>
  <si>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</si>
  <si>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</si>
  <si>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</si>
  <si>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</si>
  <si>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</si>
  <si>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</si>
  <si>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</si>
  <si>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</si>
  <si>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</si>
  <si>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</si>
  <si>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</si>
  <si>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</si>
  <si>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</si>
  <si>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</si>
  <si>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</si>
  <si>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</si>
  <si>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</si>
  <si>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</si>
  <si>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</si>
  <si>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</si>
  <si>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</si>
  <si>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</si>
  <si>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</si>
  <si>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</si>
  <si>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</si>
  <si>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</si>
  <si>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</si>
  <si>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</si>
  <si>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</si>
  <si>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</si>
  <si>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</si>
  <si>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</si>
  <si>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</si>
  <si>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</si>
  <si>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</si>
  <si>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</si>
  <si>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</si>
  <si>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</si>
  <si>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</si>
  <si>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</si>
  <si>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</si>
  <si>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</si>
  <si>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</si>
  <si>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</si>
  <si>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</si>
  <si>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</si>
  <si>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</si>
  <si>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</si>
  <si>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</si>
  <si>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</si>
  <si>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</si>
  <si>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</si>
  <si>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</si>
  <si>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</si>
  <si>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</si>
  <si>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</si>
  <si>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</si>
  <si>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</si>
  <si>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</si>
  <si>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</si>
  <si>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</si>
  <si>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</si>
  <si>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</si>
  <si>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</si>
  <si>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</si>
  <si>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</si>
  <si>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</si>
  <si>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</si>
  <si>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</si>
  <si>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</si>
  <si>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</si>
  <si>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</si>
  <si>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</si>
  <si>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</si>
  <si>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</si>
  <si>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</si>
  <si>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</si>
  <si>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</si>
  <si>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</si>
  <si>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</si>
  <si>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</si>
  <si>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</si>
  <si>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</si>
  <si>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</si>
  <si>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</si>
  <si>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</si>
  <si>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</si>
  <si>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</si>
  <si>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</si>
  <si>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</si>
  <si>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</si>
  <si>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</si>
  <si>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</si>
  <si>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</si>
  <si>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</si>
  <si>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</si>
  <si>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</si>
  <si>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</si>
  <si>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</si>
  <si>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</si>
  <si>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</si>
  <si>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</si>
  <si>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</si>
  <si>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</si>
  <si>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</si>
  <si>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</si>
  <si>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</si>
  <si>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</si>
  <si>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</si>
  <si>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</si>
  <si>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</si>
  <si>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</si>
  <si>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</si>
  <si>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</si>
  <si>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</si>
  <si>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</si>
  <si>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</si>
  <si>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</si>
  <si>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</si>
  <si>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</si>
  <si>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</si>
  <si>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</si>
  <si>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</si>
  <si>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</si>
  <si>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</si>
  <si>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</si>
  <si>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</si>
  <si>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</si>
  <si>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</si>
  <si>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</si>
  <si>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</si>
  <si>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</si>
  <si>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</si>
  <si>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</si>
  <si>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</si>
  <si>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</si>
  <si>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</si>
  <si>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</si>
  <si>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</si>
  <si>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</si>
  <si>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</si>
  <si>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</si>
  <si>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</si>
  <si>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</si>
  <si>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</si>
  <si>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</si>
  <si>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</si>
  <si>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</si>
  <si>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</si>
  <si>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</si>
  <si>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</si>
  <si>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</si>
  <si>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</si>
  <si>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</si>
  <si>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</si>
  <si>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</si>
  <si>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</si>
  <si>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</si>
  <si>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</si>
  <si>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</si>
  <si>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</si>
  <si>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</si>
  <si>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</si>
  <si>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</si>
  <si>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</si>
  <si>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</si>
  <si>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</si>
  <si>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</si>
  <si>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</si>
  <si>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</si>
  <si>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</si>
  <si>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</si>
  <si>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</si>
  <si>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</si>
  <si>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</si>
  <si>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</si>
  <si>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</si>
  <si>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</si>
  <si>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</si>
  <si>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</si>
  <si>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</si>
  <si>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</si>
  <si>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</si>
  <si>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</si>
  <si>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</si>
  <si>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</si>
  <si>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</si>
  <si>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</si>
  <si>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</si>
  <si>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</si>
  <si>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</si>
  <si>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</si>
  <si>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</si>
  <si>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</si>
  <si>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</si>
  <si>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</si>
  <si>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</si>
  <si>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</si>
  <si>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</si>
  <si>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</si>
  <si>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</si>
  <si>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</si>
  <si>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</si>
  <si>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</si>
  <si>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</si>
  <si>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</si>
  <si>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</si>
  <si>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</si>
  <si>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</si>
  <si>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</si>
  <si>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</si>
  <si>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</si>
  <si>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</si>
  <si>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</si>
  <si>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</si>
  <si>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</si>
  <si>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</si>
  <si>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</si>
  <si>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</si>
  <si>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</si>
  <si>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</si>
  <si>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</si>
  <si>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</si>
  <si>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</si>
  <si>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</si>
  <si>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</si>
  <si>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</si>
  <si>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</si>
  <si>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</si>
  <si>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</si>
  <si>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</si>
  <si>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</si>
  <si>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</si>
  <si>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</si>
  <si>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</si>
  <si>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</si>
  <si>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</si>
  <si>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</si>
  <si>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</si>
  <si>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</si>
  <si>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</si>
  <si>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</si>
  <si>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</si>
  <si>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</si>
  <si>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</si>
  <si>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</si>
  <si>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</si>
  <si>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</si>
  <si>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</si>
  <si>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</si>
  <si>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</si>
  <si>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</si>
  <si>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</si>
  <si>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</si>
  <si>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</si>
  <si>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</si>
  <si>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</si>
  <si>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</si>
  <si>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</si>
  <si>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</si>
  <si>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</si>
  <si>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</si>
  <si>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</si>
  <si>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</si>
  <si>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</si>
  <si>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</si>
  <si>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</si>
  <si>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</si>
  <si>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</si>
  <si>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</si>
  <si>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</si>
  <si>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</si>
  <si>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</si>
  <si>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</si>
  <si>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</si>
  <si>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</si>
  <si>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</si>
  <si>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</si>
  <si>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</si>
  <si>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</si>
  <si>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</si>
  <si>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</si>
  <si>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</si>
  <si>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</si>
  <si>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</si>
  <si>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</si>
  <si>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</si>
  <si>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</si>
  <si>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</si>
  <si>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</si>
  <si>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</si>
  <si>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</si>
  <si>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</si>
  <si>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</si>
  <si>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</si>
  <si>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</si>
  <si>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</si>
  <si>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</si>
  <si>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</si>
  <si>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</si>
  <si>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</si>
  <si>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</si>
  <si>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</si>
  <si>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</si>
  <si>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</si>
  <si>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</si>
  <si>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</si>
  <si>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</si>
  <si>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</si>
  <si>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</si>
  <si>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</si>
  <si>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</si>
  <si>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</si>
  <si>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</si>
  <si>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</si>
  <si>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</si>
  <si>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</si>
  <si>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</si>
  <si>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</si>
  <si>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</si>
  <si>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</si>
  <si>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</si>
  <si>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</si>
  <si>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</si>
  <si>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</si>
  <si>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</si>
  <si>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</si>
  <si>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</si>
  <si>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</si>
  <si>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</si>
  <si>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</si>
  <si>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</si>
  <si>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</si>
  <si>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</si>
  <si>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</si>
  <si>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</si>
  <si>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</si>
  <si>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</si>
  <si>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</si>
  <si>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</si>
  <si>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</si>
  <si>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</si>
  <si>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</si>
  <si>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</si>
  <si>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</si>
  <si>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</si>
  <si>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</si>
  <si>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</si>
  <si>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</si>
  <si>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</si>
  <si>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</si>
  <si>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</si>
  <si>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</si>
  <si>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</si>
  <si>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</si>
  <si>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</si>
  <si>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</si>
  <si>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</si>
  <si>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</si>
  <si>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</si>
  <si>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</si>
  <si>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</si>
  <si>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</si>
  <si>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</si>
  <si>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</si>
  <si>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</si>
  <si>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</si>
  <si>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</si>
  <si>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</si>
  <si>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</si>
  <si>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</si>
  <si>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</si>
  <si>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</si>
  <si>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</si>
  <si>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</si>
  <si>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</si>
  <si>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</si>
  <si>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</si>
  <si>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</si>
  <si>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</si>
  <si>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</si>
  <si>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</si>
  <si>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</si>
  <si>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</si>
  <si>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</si>
  <si>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</si>
  <si>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</si>
  <si>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</si>
  <si>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</si>
  <si>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</si>
  <si>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</si>
  <si>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</si>
  <si>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</si>
  <si>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</si>
  <si>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</si>
  <si>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</si>
  <si>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</si>
  <si>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</si>
  <si>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</si>
  <si>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</si>
  <si>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</si>
  <si>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</si>
  <si>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</si>
  <si>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</si>
  <si>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</si>
  <si>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</si>
  <si>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</si>
  <si>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</si>
  <si>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</si>
  <si>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</si>
  <si>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</si>
  <si>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</si>
  <si>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</si>
  <si>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</si>
  <si>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</si>
  <si>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</si>
  <si>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</si>
  <si>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</si>
  <si>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</si>
  <si>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</si>
  <si>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</si>
  <si>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</si>
  <si>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</si>
  <si>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</si>
  <si>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</si>
  <si>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</si>
  <si>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</si>
  <si>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</si>
  <si>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</si>
  <si>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</si>
  <si>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</si>
  <si>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</si>
  <si>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</si>
  <si>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</si>
  <si>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</si>
  <si>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</si>
  <si>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</si>
  <si>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</si>
  <si>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</si>
  <si>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</si>
  <si>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</si>
  <si>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</si>
  <si>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</si>
  <si>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</si>
  <si>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</si>
  <si>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</si>
  <si>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</si>
  <si>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</si>
  <si>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</si>
  <si>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</si>
  <si>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</si>
  <si>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</si>
  <si>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</si>
  <si>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</si>
  <si>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</si>
  <si>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</si>
  <si>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</si>
  <si>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</si>
  <si>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</si>
  <si>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</si>
  <si>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</si>
  <si>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</si>
  <si>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</si>
  <si>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</si>
  <si>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</si>
  <si>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</si>
  <si>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</si>
  <si>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</si>
  <si>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</si>
  <si>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</si>
  <si>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</si>
  <si>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</si>
  <si>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</si>
  <si>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</si>
  <si>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</si>
  <si>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</si>
  <si>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</si>
  <si>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</si>
  <si>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</si>
  <si>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</si>
  <si>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</si>
  <si>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</si>
  <si>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</si>
  <si>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</si>
  <si>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</si>
  <si>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</si>
  <si>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</si>
  <si>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</si>
  <si>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</si>
  <si>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</si>
  <si>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</si>
  <si>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</si>
  <si>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</si>
  <si>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</si>
  <si>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</si>
  <si>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</si>
  <si>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</si>
  <si>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</si>
  <si>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</si>
  <si>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</si>
  <si>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</si>
  <si>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</si>
  <si>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</si>
  <si>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</si>
  <si>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</si>
  <si>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</si>
  <si>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</si>
  <si>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</si>
  <si>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</si>
  <si>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</si>
  <si>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</si>
  <si>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</si>
  <si>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</si>
  <si>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</si>
  <si>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</si>
  <si>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</si>
  <si>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</si>
  <si>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</si>
  <si>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</si>
  <si>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</si>
  <si>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</si>
  <si>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</si>
  <si>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</si>
  <si>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</si>
  <si>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</si>
  <si>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</si>
  <si>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</si>
  <si>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</si>
  <si>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</si>
  <si>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</si>
  <si>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</si>
  <si>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</si>
  <si>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</si>
  <si>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</si>
  <si>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</si>
  <si>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</si>
  <si>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</si>
  <si>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</si>
  <si>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</si>
  <si>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</si>
  <si>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</si>
  <si>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</si>
  <si>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</si>
  <si>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</si>
  <si>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</si>
  <si>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</si>
  <si>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</si>
  <si>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</si>
  <si>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</si>
  <si>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</si>
  <si>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</si>
  <si>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</si>
  <si>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</si>
  <si>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</si>
  <si>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</si>
  <si>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</si>
  <si>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</si>
  <si>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</si>
  <si>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</si>
  <si>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</si>
  <si>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</si>
  <si>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</si>
  <si>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</si>
  <si>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</si>
  <si>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</si>
  <si>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</si>
  <si>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</si>
  <si>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</si>
  <si>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</si>
  <si>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</si>
  <si>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</si>
  <si>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</si>
  <si>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</si>
  <si>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</si>
  <si>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</si>
  <si>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</si>
  <si>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</si>
  <si>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</si>
  <si>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</si>
  <si>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</si>
  <si>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</si>
  <si>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</si>
  <si>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</si>
  <si>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</si>
  <si>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</si>
  <si>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</si>
  <si>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</si>
  <si>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</si>
  <si>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</si>
  <si>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</si>
  <si>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</si>
  <si>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</si>
  <si>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</si>
  <si>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</si>
  <si>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</si>
  <si>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</si>
  <si>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</si>
  <si>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</si>
  <si>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</si>
  <si>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</si>
  <si>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</si>
  <si>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</si>
  <si>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</si>
  <si>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</si>
  <si>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</si>
  <si>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</si>
  <si>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</si>
  <si>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</si>
  <si>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</si>
  <si>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</si>
  <si>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</si>
  <si>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</si>
  <si>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</si>
  <si>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</si>
  <si>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</si>
  <si>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</si>
  <si>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</si>
  <si>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</si>
  <si>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</si>
  <si>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</si>
  <si>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</si>
  <si>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</si>
  <si>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</si>
  <si>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</si>
  <si>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</si>
  <si>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</si>
  <si>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</si>
  <si>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</si>
  <si>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</si>
  <si>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</si>
  <si>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</si>
  <si>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</si>
  <si>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</si>
  <si>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</si>
  <si>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</si>
  <si>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</si>
  <si>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</si>
  <si>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</si>
  <si>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</si>
  <si>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</si>
  <si>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</si>
  <si>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</si>
  <si>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</si>
  <si>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</si>
  <si>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</si>
  <si>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</si>
  <si>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</si>
  <si>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</si>
  <si>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</si>
  <si>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</si>
  <si>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</si>
  <si>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</si>
  <si>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</si>
  <si>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</si>
  <si>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</si>
  <si>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</si>
  <si>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</si>
  <si>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</si>
  <si>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</si>
  <si>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</si>
  <si>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</si>
  <si>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</si>
  <si>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</si>
  <si>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</si>
  <si>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</si>
  <si>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</si>
  <si>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</si>
  <si>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</si>
  <si>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</si>
  <si>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</si>
  <si>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</si>
  <si>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</si>
  <si>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</si>
  <si>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</si>
  <si>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</si>
  <si>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</si>
  <si>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</si>
  <si>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</si>
  <si>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</si>
  <si>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</si>
  <si>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</si>
  <si>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</si>
  <si>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</si>
  <si>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</si>
  <si>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</si>
  <si>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</si>
  <si>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</si>
  <si>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</si>
  <si>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</si>
  <si>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</si>
  <si>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</si>
  <si>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</si>
  <si>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</si>
  <si>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</si>
  <si>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</si>
  <si>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</si>
  <si>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</si>
  <si>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</si>
  <si>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</si>
  <si>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</si>
  <si>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</si>
  <si>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</si>
  <si>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</si>
  <si>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</si>
  <si>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</si>
  <si>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</si>
  <si>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</si>
  <si>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</si>
  <si>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</si>
  <si>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</si>
  <si>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</si>
  <si>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</si>
  <si>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</si>
  <si>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</si>
  <si>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</si>
  <si>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</si>
  <si>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</si>
  <si>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</si>
  <si>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</si>
  <si>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</si>
  <si>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</si>
  <si>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</si>
  <si>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</si>
  <si>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</si>
  <si>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</si>
  <si>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</si>
  <si>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</si>
  <si>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</si>
  <si>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</si>
  <si>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</si>
  <si>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</si>
  <si>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</si>
  <si>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</si>
  <si>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</si>
  <si>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</si>
  <si>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</si>
  <si>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</si>
  <si>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</si>
  <si>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</si>
  <si>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</si>
  <si>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</si>
  <si>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</si>
  <si>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</si>
  <si>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</si>
  <si>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</si>
  <si>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</si>
  <si>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</si>
  <si>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</si>
  <si>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</si>
  <si>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</si>
  <si>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</si>
  <si>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</si>
  <si>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</si>
  <si>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</si>
  <si>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</si>
  <si>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</si>
  <si>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</si>
  <si>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</si>
  <si>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</si>
  <si>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</si>
  <si>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</si>
  <si>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</si>
  <si>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</si>
  <si>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</si>
  <si>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</si>
  <si>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</si>
  <si>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</si>
  <si>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</si>
  <si>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</si>
  <si>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</si>
  <si>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</si>
  <si>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</si>
  <si>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</si>
  <si>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</si>
  <si>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</si>
  <si>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</si>
  <si>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</si>
  <si>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</si>
  <si>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</si>
  <si>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</si>
  <si>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</si>
  <si>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</si>
  <si>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</si>
  <si>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</si>
  <si>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</si>
  <si>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</si>
  <si>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</si>
  <si>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</si>
  <si>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</si>
  <si>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</si>
  <si>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</si>
  <si>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</si>
  <si>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</si>
  <si>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</si>
  <si>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</si>
  <si>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</si>
  <si>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</si>
  <si>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</si>
  <si>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</si>
  <si>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</si>
  <si>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</si>
  <si>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</si>
  <si>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</si>
  <si>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</si>
  <si>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</si>
  <si>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</si>
  <si>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</si>
  <si>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</si>
  <si>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</si>
  <si>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</si>
  <si>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</si>
  <si>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</si>
  <si>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</si>
  <si>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</si>
  <si>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</si>
  <si>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</si>
  <si>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</si>
  <si>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</si>
  <si>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</si>
  <si>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</si>
  <si>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</si>
  <si>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</si>
  <si>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</si>
  <si>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</si>
  <si>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</si>
  <si>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</si>
  <si>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</si>
  <si>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</si>
  <si>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</si>
  <si>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</si>
  <si>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</si>
  <si>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</si>
  <si>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</si>
  <si>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</si>
  <si>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</si>
  <si>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</si>
  <si>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</si>
  <si>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</si>
  <si>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</si>
  <si>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</si>
  <si>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</si>
  <si>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</si>
  <si>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</si>
  <si>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</si>
  <si>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</si>
  <si>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</si>
  <si>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</si>
  <si>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</si>
  <si>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</si>
  <si>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</si>
  <si>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</si>
  <si>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</si>
  <si>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</si>
  <si>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</si>
  <si>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</si>
  <si>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</si>
  <si>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</si>
  <si>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</si>
  <si>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</si>
  <si>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</si>
  <si>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</si>
  <si>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</si>
  <si>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</si>
  <si>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</si>
  <si>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</si>
  <si>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</si>
  <si>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</si>
  <si>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</si>
  <si>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</si>
  <si>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</si>
  <si>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</si>
  <si>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</si>
  <si>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</si>
  <si>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</si>
  <si>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</si>
  <si>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</si>
  <si>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</si>
  <si>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</si>
  <si>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</si>
  <si>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</si>
  <si>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</si>
  <si>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</si>
  <si>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</si>
  <si>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</si>
  <si>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</si>
  <si>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</si>
  <si>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</si>
  <si>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</si>
  <si>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</si>
  <si>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</si>
  <si>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</si>
  <si>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</si>
  <si>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</si>
  <si>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</si>
  <si>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</si>
  <si>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</si>
  <si>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</si>
  <si>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</si>
  <si>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</si>
  <si>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</si>
  <si>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</si>
  <si>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</si>
  <si>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</si>
  <si>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</si>
  <si>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</si>
  <si>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</si>
  <si>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</si>
  <si>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</si>
  <si>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</si>
  <si>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</si>
  <si>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</si>
  <si>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</si>
  <si>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</si>
  <si>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</si>
  <si>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</si>
  <si>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</si>
  <si>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</si>
  <si>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</si>
  <si>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</si>
  <si>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</si>
  <si>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</si>
  <si>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</si>
  <si>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</si>
  <si>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</si>
  <si>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</si>
  <si>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</si>
  <si>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</si>
  <si>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</si>
  <si>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</si>
  <si>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</si>
  <si>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</si>
  <si>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</si>
  <si>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</si>
  <si>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</si>
  <si>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</si>
  <si>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</si>
  <si>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</si>
  <si>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</si>
  <si>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</si>
  <si>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</si>
  <si>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</si>
  <si>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</si>
  <si>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</si>
  <si>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</si>
  <si>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</si>
  <si>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</si>
  <si>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</si>
  <si>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</si>
  <si>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</si>
  <si>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</si>
  <si>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</si>
  <si>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</si>
  <si>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</si>
  <si>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</si>
  <si>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</si>
  <si>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</si>
  <si>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</si>
  <si>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</si>
  <si>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</si>
  <si>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</si>
  <si>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</si>
  <si>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</si>
  <si>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</si>
  <si>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</si>
  <si>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</si>
  <si>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</si>
  <si>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</si>
  <si>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</si>
  <si>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</si>
  <si>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</si>
  <si>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</si>
  <si>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</si>
  <si>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</si>
  <si>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</si>
  <si>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</si>
  <si>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</si>
  <si>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</si>
  <si>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</si>
  <si>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</si>
  <si>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</si>
  <si>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</si>
  <si>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</si>
  <si>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</si>
  <si>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</si>
  <si>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</si>
  <si>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</si>
  <si>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</si>
  <si>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</si>
  <si>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</si>
  <si>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</si>
  <si>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</si>
  <si>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</si>
  <si>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</si>
  <si>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</si>
  <si>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</si>
  <si>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</si>
  <si>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</si>
  <si>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</si>
  <si>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</si>
  <si>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</si>
  <si>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</si>
  <si>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</si>
  <si>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</si>
  <si>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</si>
  <si>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</si>
  <si>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</si>
  <si>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</si>
  <si>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</si>
  <si>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</si>
  <si>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</si>
  <si>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</si>
  <si>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</si>
  <si>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</si>
  <si>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</si>
  <si>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</si>
  <si>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</si>
  <si>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</si>
  <si>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</si>
  <si>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</si>
  <si>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</si>
  <si>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</si>
  <si>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</si>
  <si>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</si>
  <si>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</si>
  <si>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</si>
  <si>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</si>
  <si>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</si>
  <si>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</si>
  <si>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</si>
  <si>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</si>
  <si>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</si>
  <si>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</si>
  <si>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</si>
  <si>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</si>
  <si>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</si>
  <si>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</si>
  <si>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</si>
  <si>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</si>
  <si>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</si>
  <si>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</si>
  <si>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</si>
  <si>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</si>
  <si>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</si>
  <si>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</si>
  <si>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</si>
  <si>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</si>
  <si>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</si>
  <si>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</si>
  <si>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</si>
  <si>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</si>
  <si>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</si>
  <si>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</si>
  <si>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</si>
  <si>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</si>
  <si>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</si>
  <si>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</si>
  <si>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</si>
  <si>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</si>
  <si>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</si>
  <si>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</si>
  <si>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</si>
  <si>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PCM-20251104-00002238</t>
  </si>
  <si>
    <t>ETA 140 km</t>
  </si>
  <si>
    <t xml:space="preserve"> </t>
  </si>
  <si>
    <t xml:space="preserve"> PCM-20250215-00000830 </t>
  </si>
  <si>
    <t>LTE site still down and  site located in aramco area access issue need special permission</t>
  </si>
  <si>
    <t>PCM-20251104-00002195</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</si>
  <si>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</si>
  <si>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</si>
  <si>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</si>
  <si>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</si>
  <si>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</si>
  <si>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</si>
  <si>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</si>
  <si>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</si>
  <si>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</si>
  <si>
    <t>PCM-20251104-00002196</t>
  </si>
  <si>
    <t xml:space="preserve">sectors flapping Since 2025-11-04 20:53:34 //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</si>
</sst>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302.95527858796413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45965.90370451389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45965.90370451389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45965.90370451389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45965.90370451389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45965.90370451389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45965.90370451389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45965.90370451389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45965.90370451389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45965.90370451389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45965.90370451389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45965.90370451389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45965.90370451389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45965.90370451389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45965.90370451389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45965.90370451389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45965.90370451389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45965.90370451389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45965.90370451389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45965.90370451389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45965.90370451389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45965.90370451389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45965.90370451389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45965.90370451389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45965.90370451389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45965.90370451389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45965.90370451389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45965.90370451389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45965.90370451389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45965.90370451389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45965.90370451389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45965.90370451389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45965.90370451389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45965.90370451389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45965.90370451389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45965.90370451389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45965.90370451389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45965.90370451389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45965.90370451389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45965.90370451389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45965.90370451389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45965.90370451389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45965.90370451389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45965.90370451389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45965.90370451389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45965.90370451389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45965.90370451389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45965.90370451389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45965.90370451389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45965.90370451389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45965.90370451389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45965.90370451389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45965.90370451389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45965.90370451389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45965.90370451389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45965.90370451389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45965.90370451389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45965.90370451389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45965.90370451389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45965.90370451389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45965.90370451389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45965.90370451389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45965.90370451389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45965.90370451389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45965.90370451389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45965.90370451389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45965.90370451389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45965.90370451389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45965.90370451389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45965.90370451389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45965.90370451389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45965.90370451389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45965.90370451389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45965.90370451389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45965.90370451389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45965.90370451389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45965.90370451389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45965.90370451389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45965.90370451389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45965.90370451389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45965.90370451389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45965.90370451389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45965.90370451389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45965.90370451389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45965.90370451389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45965.90370451389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45965.90370451389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45965.90370451389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45965.90370451389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45965.90370451389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45965.90370451389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45965.90370451389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45965.90370451389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45965.90370451389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45965.90370451389</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45965.90370451389</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187E8223-4478-4787-9BA0-34EC45213CCB}"/>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140.9038665509288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7.1616211805594503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2</v>
      </c>
      <c r="D5" s="18" t="s">
        <v>26000</v>
      </c>
      <c r="E5" s="113" t="s">
        <v>39021</v>
      </c>
      <c r="F5" s="114">
        <v>45965.847048611111</v>
      </c>
      <c r="G5" s="115">
        <f ca="1">IFERROR(NOW()-F5,"-")</f>
        <v>5.6655902779311873E-2</v>
      </c>
      <c r="H5" s="114">
        <v>45965.846979166665</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45965.90370451389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45965.90370451389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45965.90370451389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45965.90370451389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45965.90370451389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45965.90370451389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45965.90370451389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45965.90370451389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45965.90370451389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45965.90370451389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45965.90370451389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45965.90370451389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45965.90370451389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45965.90370451389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45965.90370451389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45965.90370451389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45965.90370451389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45965.90370451389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45965.90370451389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45965.90370451389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45965.90370451389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45965.90370451389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45965.90370451389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45965.90370451389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45965.90370451389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45965.90370451389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45965.90370451389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45965.90370451389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45965.90370451389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45965.90370451389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45965.90370451389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45965.90370451389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45965.90370451389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45965.90370451389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45965.90370451389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45965.90370451389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45965.90370451389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45965.90370451389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45965.90370451389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45965.90370451389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45965.90370451389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45965.90370451389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45965.90370451389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45965.90370451389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45965.90370451389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45965.90370451389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45965.90370451389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45965.90370451389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45965.90370451389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45965.90370451389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45965.90370451389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45965.90370451389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45965.90370451389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45965.90370451389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45965.90370451389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45965.90370451389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45965.90370451389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45965.90370451389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45965.90370451389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45965.90370451389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45965.90370451389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45965.90370451389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45965.90370451389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45965.90370451389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45965.90370451389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45965.90370451389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45965.90370451389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45965.90370451389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45965.90370451389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45965.90370451389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45965.90370451389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45965.90370451389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45965.90370451389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45965.90370451389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45965.90370451389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45965.90370451389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45965.90370451389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45965.90370451389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45965.90370451389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45965.90370451389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45965.90370451389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45965.90370451389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45965.90370451389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45965.90370451389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45965.90370451389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45965.90370451389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45965.90370451389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45965.90370451389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45965.90370451389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45965.90370451389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45965.90370451389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45965.90370451389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45965.90370451389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45965.90370451389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45965.90370451389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45965.90370451389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45965.90370451389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45965.90370451389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45965.90370451389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45965.90370451389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45965.90370451389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45965.90370451389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45965.90370451389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45965.90370451389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45965.90370451389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45965.90370451389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45965.90370451389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45965.90370451389</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45965.90370451389</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45965.90370451389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45965.90370451389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45965.90370451389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45965.90370451389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45965.90370451389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45965.90370451389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45965.90370451389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45965.90370451389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45965.90370451389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45965.90370451389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45965.90370451389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45965.90370451389</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45965.90370451389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45965.90370451389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45965.90370451389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45965.90370451389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45965.90370451389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45965.90370451389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45965.90370451389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45965.90370451389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45965.90370451389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45965.90370451389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45965.90370451389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45965.90370451389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45965.90370451389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45965.90370451389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45965.90370451389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45965.90370451389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45965.90370451389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45965.90370451389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45965.90370451389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45965.90370451389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45965.90370451389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45965.90370451389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45965.90370451389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45965.90370451389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45965.90370451389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45965.90370451389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45965.90370451389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45965.90370451389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45965.90370451389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45965.90370451389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45965.90370451389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45965.90370451389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45965.90370451389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45965.90370451389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45965.90370451389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45965.90370451389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45965.90370451389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45965.90370451389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45965.90370451389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45965.90370451389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45965.90370451389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45965.90370451389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45965.90370451389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45965.90370451389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45965.90370451389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45965.90370451389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45965.90370451389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45965.90370451389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45965.90370451389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45965.90370451389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45965.90370451389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45965.90370451389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45965.90370451389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45965.90370451389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45965.90370451389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45965.90370451389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45965.90370451389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45965.90370451389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45965.90370451389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45965.90370451389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45965.90370451389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45965.90370451389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45965.90370451389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45965.90370451389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45965.90370451389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45965.90370451389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45965.90370451389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45965.90370451389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45965.90370451389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45965.90370451389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45965.90370451389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45965.90370451389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45965.90370451389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45965.90370451389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45965.90370451389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45965.90370451389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45965.90370451389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45965.90370451389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45965.90370451389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45965.90370451389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45965.90370451389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45965.90370451389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45965.90370451389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45965.90370451389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45965.90370451389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45965.90370451389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45965.90370451389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45965.90370451389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45965.90370451389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45965.90370451389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45965.90370451389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45965.90370451389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45965.90370451389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45965.90370451389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45965.90370451389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45965.90370451389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45965.90370451389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45965.90370451389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45965.90370451389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45965.90370451389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45965.90370451389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45965.90370451389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45965.90370451389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45965.90370451389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45965.90370451389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45965.90370451389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45965.90370451389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45965.90370451389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45965.90370451389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45965.90370451389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45965.90370451389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45965.90370451389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45965.90370451389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45965.90370451389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45965.90370451389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45965.90370451389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45965.90370451389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45965.90370451389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45965.90370451389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45965.90370451389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45965.90370451389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45965.90370451389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45965.90370451389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45965.90370451389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45965.90370451389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45965.90370451389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45965.90370451389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45965.90370451389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45965.90370451389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45965.90370451389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45965.90370451389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45965.90370451389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45965.90370451389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45965.90370451389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45965.90370451389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45965.90370451389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45965.90370451389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45965.90370451389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45965.90370451389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45965.90370451389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45965.90370451389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45965.90370451389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45965.90370451389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45965.90370451389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45965.90370451389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45965.90370451389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45965.90370451389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45965.90370451389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45965.90370451389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45965.90370451389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45965.90370451389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45965.90370451389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45965.90370451389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45965.90370451389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45965.90370451389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45965.90370451389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45965.90370451389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45965.90370451389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45965.90370451389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45965.90370451389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45965.90370451389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45965.90370451389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45965.90370451389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45965.90370451389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45965.90370451389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45965.90370451389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45965.90370451389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45965.90370451389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45965.90370451389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45965.90370451389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45965.90370451389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45965.90370451389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45965.90370451389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45965.90370451389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45965.90370451389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45965.90370451389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45965.90370451389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45965.90370451389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45965.90370451389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45965.90370451389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45965.90370451389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45965.90370451389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45965.90370451389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45965.90370451389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45965.90370451389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45965.90370451389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45965.90370451389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45965.90370451389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45965.90370451389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45965.90370451389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45965.90370451389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45965.90370451389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45965.90370451389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45965.90370451389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45965.90370451389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45965.90370451389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45965.90370451389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45965.90370451389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45965.90370451389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45965.90370451389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45965.90370451389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45965.90370451389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45965.90370451389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45965.90370451389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45965.90370451389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45965.90370451389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45965.90370451389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45965.90370451389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45965.90370451389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45965.90370451389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45965.90370451389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45965.90370451389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45965.90370451389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45965.90370451389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45965.90370451389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45965.90370451389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45965.90370451389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45965.90370451389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45965.90370451389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45965.90370451389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45965.90370451389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45965.90370451389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45965.90370451389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45965.90370451389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45965.90370451389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45965.90370451389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45965.90370451389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45965.90370451389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45965.90370451389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45965.90370451389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45965.90370451389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45965.90370451389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45965.90370451389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45965.90370451389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45965.90370451389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45965.90370451389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45965.90370451389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45965.90370451389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45965.90370451389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45965.90370451389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45965.90370451389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45965.90370451389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45965.90370451389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45965.90370451389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45965.90370451389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45965.90370451389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45965.90370451389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45965.90370451389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45965.90370451389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45965.90370451389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45965.90370451389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45965.90370451389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45965.90370451389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45965.90370451389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45965.90370451389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45965.90370451389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45965.90370451389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45965.90370451389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45965.90370451389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45965.90370451389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45965.90370451389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45965.90370451389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45965.90370451389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45965.90370451389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45965.90370451389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45965.90370451389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45965.90370451389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45965.90370451389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45965.90370451389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45965.90370451389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45965.90370451389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45965.90370451389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45965.90370451389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45965.90370451389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45965.90370451389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45965.90370451389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45965.90370451389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45965.90370451389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45965.90370451389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45965.90370451389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45965.90370451389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45965.90370451389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45965.90370451389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45965.90370451389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45965.90370451389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45965.90370451389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45965.90370451389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45965.90370451389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45965.90370451389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45965.90370451389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45965.90370451389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45965.90370451389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45965.90370451389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45965.90370451389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45965.90370451389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45965.90370451389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45965.90370451389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45965.90370451389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45965.90370451389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45965.90370451389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45965.90370451389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45965.90370451389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45965.90370451389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45965.90370451389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45965.90370451389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45965.90370451389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45965.90370451389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45965.90370451389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45965.90370451389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45965.90370451389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45965.90370451389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45965.90370451389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45965.90370451389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45965.90370451389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45965.90370451389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45965.90370451389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45965.90370451389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45965.90370451389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45965.90370451389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45965.90370451389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45965.90370451389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45965.90370451389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45965.90370451389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45965.90370451389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45965.90370451389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45965.90370451389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45965.90370451389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45965.90370451389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45965.90370451389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45965.90370451389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45965.90370451389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45965.90370451389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45965.90370451389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45965.90370451389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45965.90370451389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45965.90370451389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45965.90370451389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45965.90370451389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45965.90370451389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45965.90370451389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45965.90370451389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45965.90370451389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45965.90370451389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45965.90370451389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45965.90370451389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45965.90370451389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45965.90370451389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45965.90370451389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45965.90370451389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45965.90370451389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45965.90370451389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45965.90370451389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45965.90370451389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45965.90370451389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45965.90370451389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45965.90370451389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45965.90370451389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45965.90370451389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45965.90370451389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45965.90370451389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45965.90370451389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45965.90370451389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45965.90370451389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45965.90370451389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45965.90370451389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45965.90370451389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45965.90370451389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45965.90370451389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45965.90370451389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45965.90370451389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45965.90370451389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45965.90370451389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45965.90370451389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45965.90370451389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45965.90370451389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45965.90370451389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45965.90370451389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45965.90370451389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45965.90370451389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45965.90370451389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45965.90370451389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45965.90370451389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45965.90370451389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45965.90370451389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45965.90370451389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45965.90370451389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45965.90370451389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45965.90370451389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45965.90370451389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45965.90370451389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45965.90370451389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45965.90370451389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45965.90370451389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45965.90370451389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45965.90370451389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45965.90370451389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45965.90370451389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45965.90370451389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45965.90370451389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45965.90370451389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45965.90370451389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45965.90370451389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45965.90370451389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45965.90370451389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45965.90370451389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45965.90370451389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45965.90370451389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45965.90370451389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45965.90370451389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45965.90370451389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45965.90370451389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45965.90370451389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45965.90370451389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45965.90370451389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45965.90370451389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45965.90370451389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45965.90370451389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45965.90370451389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45965.90370451389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45965.90370451389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45965.90370451389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45965.90370451389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45965.90370451389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45965.90370451389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45965.90370451389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45965.90370451389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45965.90370451389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45965.90370451389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45965.90370451389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45965.90370451389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45965.90370451389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45965.90370451389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45965.90370451389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45965.90370451389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45965.90370451389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45965.90370451389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45965.90370451389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45965.90370451389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45965.90370451389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45965.90370451389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45965.90370451389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45965.90370451389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45965.90370451389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45965.90370451389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45965.90370451389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45965.90370451389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45965.90370451389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45965.90370451389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45965.90370451389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45965.90370451389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45965.90370451389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45965.90370451389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45965.90370451389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45965.90370451389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45965.90370451389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45965.90370451389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45965.90370451389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45965.90370451389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45965.90370451389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45965.90370451389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45965.90370451389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45965.90370451389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45965.90370451389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45965.90370451389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45965.90370451389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45965.90370451389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45965.90370451389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45965.90370451389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45965.90370451389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45965.90370451389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45965.90370451389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45965.90370451389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45965.90370451389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45965.90370451389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45965.90370451389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45965.90370451389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45965.90370451389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45965.90370451389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45965.90370451389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45965.90370451389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45965.90370451389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45965.90370451389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45965.90370451389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45965.90370451389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45965.90370451389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45965.90370451389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45965.90370451389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45965.90370451389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45965.90370451389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45965.90370451389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45965.90370451389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45965.90370451389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45965.90370451389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45965.90370451389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45965.90370451389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45965.90370451389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45965.90370451389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45965.90370451389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45965.90370451389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45965.90370451389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45965.90370451389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45965.90370451389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45965.90370451389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45965.90370451389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45965.90370451389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45965.90370451389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45965.90370451389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45965.90370451389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45965.90370451389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45965.90370451389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45965.90370451389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45965.90370451389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45965.90370451389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45965.90370451389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45965.90370451389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45965.90370451389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45965.90370451389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45965.90370451389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45965.90370451389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45965.90370451389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45965.90370451389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45965.90370451389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45965.90370451389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45965.90370451389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45965.90370451389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45965.90370451389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45965.90370451389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45965.90370451389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45965.90370451389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45965.90370451389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45965.90370451389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45965.90370451389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45965.90370451389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45965.90370451389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45965.90370451389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45965.90370451389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45965.90370451389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45965.90370451389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45965.90370451389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45965.90370451389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45965.90370451389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45965.90370451389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45965.90370451389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45965.90370451389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45965.90370451389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45965.90370451389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45965.90370451389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45965.90370451389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45965.90370451389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45965.90370451389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45965.90370451389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45965.90370451389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45965.90370451389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45965.90370451389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45965.90370451389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45965.90370451389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45965.90370451389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45965.90370451389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45965.90370451389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45965.90370451389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45965.90370451389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45965.90370451389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45965.90370451389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45965.90370451389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45965.90370451389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45965.90370451389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45965.90370451389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45965.90370451389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45965.90370451389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45965.90370451389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45965.90370451389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45965.90370451389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45965.90370451389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45965.90370451389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45965.90370451389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45965.90370451389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45965.90370451389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45965.90370451389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45965.90370451389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45965.90370451389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45965.90370451389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45965.90370451389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45965.90370451389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45965.90370451389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45965.90370451389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45965.90370451389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45965.90370451389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45965.90370451389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45965.90370451389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45965.90370451389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45965.90370451389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45965.90370451389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45965.90370451389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45965.90370451389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45965.90370451389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45965.90370451389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45965.90370451389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45965.90370451389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45965.90370451389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45965.90370451389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45965.90370451389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45965.90370451389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45965.90370451389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45965.90370451389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45965.90370451389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45965.90370451389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45965.90370451389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45965.90370451389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45965.90370451389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45965.90370451389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45965.90370451389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45965.90370451389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45965.90370451389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45965.90370451389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45965.90370451389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45965.90370451389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45965.90370451389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45965.90370451389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45965.90370451389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45965.90370451389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45965.90370451389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45965.90370451389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45965.90370451389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45965.90370451389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45965.90370451389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45965.90370451389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45965.90370451389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45965.90370451389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45965.90370451389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45965.90370451389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45965.90370451389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45965.90370451389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45965.90370451389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45965.90370451389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45965.90370451389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45965.90370451389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45965.90370451389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45965.90370451389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45965.90370451389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45965.90370451389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45965.90370451389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45965.90370451389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45965.90370451389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45965.90370451389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45965.90370451389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45965.90370451389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45965.90370451389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45965.90370451389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45965.90370451389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45965.90370451389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45965.90370451389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45965.90370451389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45965.90370451389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45965.90370451389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45965.90370451389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45965.90370451389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45965.90370451389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45965.90370451389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45965.90370451389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45965.90370451389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45965.90370451389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45965.90370451389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45965.90370451389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45965.90370451389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45965.90370451389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45965.90370451389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45965.90370451389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45965.90370451389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45965.90370451389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45965.90370451389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45965.90370451389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45965.90370451389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45965.90370451389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45965.90370451389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45965.90370451389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45965.90370451389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45965.90370451389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45965.90370451389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45965.90370451389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45965.90370451389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45965.90370451389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45965.90370451389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45965.90370451389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45965.90370451389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45965.90370451389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45965.90370451389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45965.90370451389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45965.90370451389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45965.90370451389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45965.90370451389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45965.90370451389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45965.90370451389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45965.90370451389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45965.90370451389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45965.90370451389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45965.90370451389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45965.90370451389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45965.90370451389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45965.90370451389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45965.90370451389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45965.90370451389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45965.90370451389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45965.90370451389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45965.90370451389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45965.90370451389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45965.90370451389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45965.90370451389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45965.90370451389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45965.90370451389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45965.90370451389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45965.90370451389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45965.90370451389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45965.90370451389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45965.90370451389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45965.90370451389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45965.90370451389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45965.90370451389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45965.90370451389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45965.90370451389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45965.90370451389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45965.90370451389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45965.90370451389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45965.90370451389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45965.90370451389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45965.90370451389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45965.90370451389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45965.90370451389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45965.90370451389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45965.90370451389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45965.90370451389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45965.90370451389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45965.90370451389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45965.90370451389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45965.90370451389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45965.90370451389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45965.90370451389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45965.90370451389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45965.90370451389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45965.90370451389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45965.90370451389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45965.90370451389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45965.90370451389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45965.90370451389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45965.90370451389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45965.90370451389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45965.90370451389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45965.90370451389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45965.90370451389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45965.90370451389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45965.90370451389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45965.90370451389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45965.90370451389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45965.90370451389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45965.90370451389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45965.90370451389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45965.90370451389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45965.90370451389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45965.90370451389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45965.90370451389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45965.90370451389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45965.90370451389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45965.90370451389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45965.90370451389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45965.90370451389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45965.90370451389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45965.90370451389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45965.90370451389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45965.90370451389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45965.90370451389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45965.90370451389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45965.90370451389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45965.90370451389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45965.90370451389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45965.90370451389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45965.90370451389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45965.90370451389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45965.90370451389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45965.90370451389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45965.90370451389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45965.90370451389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45965.90370451389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45965.90370451389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45965.90370451389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45965.90370451389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45965.90370451389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45965.90370451389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45965.90370451389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45965.90370451389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45965.90370451389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45965.90370451389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45965.90370451389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45965.90370451389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45965.90370451389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45965.90370451389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45965.90370451389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45965.90370451389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45965.90370451389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45965.90370451389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45965.90370451389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45965.90370451389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45965.90370451389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45965.90370451389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45965.90370451389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45965.90370451389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45965.90370451389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45965.90370451389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45965.90370451389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45965.90370451389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45965.90370451389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45965.90370451389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45965.90370451389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45965.90370451389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45965.90370451389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45965.90370451389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45965.90370451389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45965.90370451389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45965.90370451389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45965.90370451389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45965.90370451389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45965.90370451389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45965.90370451389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45965.90370451389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45965.90370451389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45965.90370451389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45965.90370451389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45965.90370451389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45965.90370451389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45965.90370451389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45965.90370451389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45965.90370451389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45965.90370451389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45965.90370451389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45965.90370451389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45965.90370451389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45965.90370451389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45965.90370451389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45965.90370451389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45965.90370451389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45965.90370451389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45965.90370451389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45965.90370451389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45965.90370451389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45965.90370451389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45965.90370451389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45965.90370451389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45965.90370451389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45965.90370451389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45965.90370451389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45965.90370451389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45965.90370451389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45965.90370451389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45965.90370451389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45965.90370451389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45965.90370451389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45965.90370451389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45965.90370451389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45965.90370451389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45965.90370451389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45965.90370451389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45965.90370451389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45965.90370451389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45965.90370451389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45965.90370451389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45965.90370451389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45965.90370451389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45965.90370451389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45965.90370451389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45965.90370451389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45965.90370451389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45965.90370451389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45965.90370451389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45965.90370451389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45965.90370451389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45965.90370451389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45965.90370451389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45965.90370451389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45965.90370451389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45965.90370451389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45965.90370451389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45965.90370451389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45965.90370451389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45965.90370451389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45965.90370451389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45965.90370451389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45965.90370451389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45965.90370451389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45965.90370451389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45965.90370451389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45965.90370451389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45965.90370451389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45965.90370451389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45965.90370451389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45965.90370451389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45965.90370451389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45965.90370451389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45965.90370451389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45965.90370451389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45965.90370451389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45965.90370451389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45965.90370451389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45965.90370451389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45965.90370451389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45965.90370451389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45965.90370451389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45965.90370451389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45965.90370451389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45965.90370451389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45965.90370451389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45965.90370451389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45965.90370451389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45965.90370451389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45965.90370451389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45965.90370451389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45965.90370451389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45965.90370451389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45965.90370451389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45965.90370451389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45965.90370451389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45965.90370451389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45965.90370451389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45965.90370451389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45965.90370451389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45965.90370451389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45965.90370451389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45965.90370451389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45965.90370451389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45965.90370451389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45965.90370451389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45965.90370451389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45965.90370451389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45965.90370451389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45965.90370451389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45965.90370451389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45965.90370451389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45965.90370451389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45965.90370451389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45965.90370451389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45965.90370451389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45965.90370451389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45965.90370451389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45965.90370451389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45965.90370451389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45965.90370451389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45965.90370451389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45965.90370451389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45965.90370451389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45965.90370451389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45965.90370451389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45965.90370451389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45965.90370451389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45965.90370451389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45965.90370451389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45965.90370451389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45965.90370451389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45965.90370451389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45965.90370451389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45965.90370451389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45965.90370451389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45965.90370451389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45965.90370451389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45965.90370451389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45965.90370451389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45965.90370451389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45965.90370451389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45965.90370451389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45965.90370451389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45965.90370451389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45965.90370451389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45965.90370451389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45965.90370451389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45965.90370451389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45965.90370451389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45965.90370451389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45965.90370451389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45965.90370451389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45965.90370451389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45965.90370451389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45965.90370451389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45965.90370451389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45965.90370451389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45965.90370451389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45965.90370451389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45965.90370451389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45965.90370451389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45965.90370451389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45965.90370451389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45965.90370451389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45965.90370451389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45965.90370451389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45965.90370451389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45965.90370451389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45965.90370451389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45965.90370451389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45965.90370451389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45965.90370451389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45965.90370451389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45965.90370451389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45965.90370451389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45965.90370451389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45965.90370451389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45965.90370451389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45965.90370451389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45965.90370451389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45965.90370451389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45965.90370451389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45965.90370451389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45965.90370451389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45965.90370451389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45965.90370451389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45965.90370451389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45965.90370451389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45965.90370451389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45965.90370451389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45965.90370451389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45965.90370451389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45965.90370451389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45965.90370451389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45965.90370451389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45965.90370451389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45965.90370451389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45965.90370451389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45965.90370451389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45965.90370451389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45965.90370451389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45965.90370451389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45965.90370451389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45965.90370451389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45965.90370451389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45965.90370451389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45965.90370451389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45965.90370451389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45965.90370451389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45965.90370451389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45965.90370451389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45965.90370451389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45965.90370451389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45965.90370451389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45965.90370451389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45965.90370451389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45965.90370451389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45965.90370451389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45965.90370451389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45965.90370451389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45965.90370451389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45965.90370451389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45965.90370451389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45965.90370451389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45965.90370451389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45965.90370451389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45965.90370451389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45965.90370451389</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262.42298692129407</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93" t="s">
        <v>35148</v>
      </c>
      <c r="E3" s="97" t="s">
        <v>39021</v>
      </c>
      <c r="F3" s="98">
        <v>45965.824641203704</v>
      </c>
      <c r="G3" s="123">
        <f ca="1">IFERROR(NOW()-F3,"")</f>
        <v>7.9063310186029412E-2</v>
      </c>
      <c r="H3" s="122">
        <v>45965.671840277777</v>
      </c>
      <c r="I3" s="118" t="str">
        <f>IFERROR(VLOOKUP(D3,DB!A:F,6,0),"")</f>
        <v>Generator-SG</v>
      </c>
      <c r="J3" s="118" t="str">
        <f>IFERROR(VLOOKUP(D3,DB!A:G,7,0),"")</f>
        <v>Dead</v>
      </c>
      <c r="K3" s="124" t="s">
        <v>39113</v>
      </c>
      <c r="L3" s="120" t="str">
        <f>IFERROR(VLOOKUP(D3,DB!A:I,9,0),"")</f>
        <v>Latis</v>
      </c>
    </row>
    <row r="4" spans="1:16" ht="15" customHeight="1">
      <c r="A4" s="118"/>
      <c r="B4" s="118" t="str">
        <f>IFERROR(VLOOKUP(D4,DB!A:K,11,0),"")</f>
        <v/>
      </c>
      <c r="C4" s="119"/>
      <c r="D4" s="93"/>
      <c r="E4" s="97"/>
      <c r="F4" s="122"/>
      <c r="G4" s="123">
        <f ca="1">IFERROR(NOW()-F4,"")</f>
        <v>45965.90370451389</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45965.90370451389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45965.90370451389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45965.90370451389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45965.90370451389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45965.90370451389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45965.90370451389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45965.90370451389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45965.90370451389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45965.90370451389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45965.90370451389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45965.90370451389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45965.90370451389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45965.90370451389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45965.90370451389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45965.90370451389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45965.90370451389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45965.90370451389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45965.90370451389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45965.90370451389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45965.90370451389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45965.90370451389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45965.90370451389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45965.90370451389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45965.90370451389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45965.90370451389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45965.90370451389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45965.90370451389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45965.90370451389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45965.90370451389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45965.90370451389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45965.90370451389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45965.90370451389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45965.90370451389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45965.90370451389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45965.90370451389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45965.90370451389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45965.90370451389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45965.90370451389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45965.90370451389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45965.90370451389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45965.90370451389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45965.90370451389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45965.90370451389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45965.90370451389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45965.90370451389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45965.90370451389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45965.90370451389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45965.90370451389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45965.90370451389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45965.90370451389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45965.90370451389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45965.90370451389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45965.90370451389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45965.90370451389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45965.90370451389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45965.90370451389</v>
      </c>
      <c r="H60" s="122"/>
      <c r="I60" s="118" t="str">
        <f>IFERROR(VLOOKUP(D60,DB!A:F,6,0),"")</f>
        <v/>
      </c>
      <c r="J60" s="118" t="str">
        <f>IFERROR(VLOOKUP(D60,DB!A:G,7,0),"")</f>
        <v/>
      </c>
      <c r="K60" s="124"/>
      <c r="L60" s="120" t="str">
        <f>IFERROR(VLOOKUP(D60,DB!A:I,9,0),"")</f>
        <v/>
      </c>
    </row>
    <row r="61" spans="1:12" ht="15" customHeight="1">
      <c r="A61" s="125"/>
      <c r="B61" s="125" t="str">
        <f>IFERROR(VLOOKUP(D61,DB!A:K,11,0),"")</f>
        <v/>
      </c>
      <c r="C61" s="126"/>
      <c r="D61" s="127"/>
      <c r="E61" s="128"/>
      <c r="F61" s="129"/>
      <c r="G61" s="130">
        <f ca="1">IFERROR(NOW()-F61,"")</f>
        <v>45965.90370451389</v>
      </c>
      <c r="H61" s="129"/>
      <c r="I61" s="125" t="str">
        <f>IFERROR(VLOOKUP(D61,DB!A:F,6,0),"")</f>
        <v/>
      </c>
      <c r="J61" s="125" t="str">
        <f>IFERROR(VLOOKUP(D61,DB!A:G,7,0),"")</f>
        <v/>
      </c>
      <c r="K61" s="131"/>
      <c r="L61" s="127" t="str">
        <f>IFERROR(VLOOKUP(D61,DB!A:I,9,0),"")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74.07164432870195</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39.714827199073625</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17.242593402777857</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45965.90370451389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45965.90370451389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45965.90370451389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45965.90370451389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45965.90370451389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45965.90370451389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45965.90370451389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45965.90370451389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45965.90370451389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45965.90370451389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45965.90370451389</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45965.90370451389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45965.90370451389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45965.90370451389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45965.90370451389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45965.90370451389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45965.90370451389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45965.90370451389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45965.90370451389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45965.90370451389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45965.90370451389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45965.90370451389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45965.90370451389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45965.90370451389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45965.90370451389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45965.90370451389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45965.90370451389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45965.90370451389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45965.90370451389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45965.90370451389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45965.90370451389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45965.90370451389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45965.90370451389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45965.90370451389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45965.90370451389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45965.90370451389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45965.90370451389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45965.90370451389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45965.90370451389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45965.90370451389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45965.90370451389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45965.90370451389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45965.90370451389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45965.90370451389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45965.90370451389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45965.90370451389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45965.90370451389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45965.90370451389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45965.90370451389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45965.90370451389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45965.90370451389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45965.90370451389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45965.90370451389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45965.90370451389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45965.90370451389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45965.90370451389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45965.90370451389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45965.90370451389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45965.90370451389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45965.90370451389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45965.90370451389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45965.90370451389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45965.90370451389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45965.90370451389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45965.90370451389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45965.90370451389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45965.90370451389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45965.90370451389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45965.90370451389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45965.90370451389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45965.90370451389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45965.90370451389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45965.90370451389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45965.90370451389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45965.90370451389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45965.90370451389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45965.90370451389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45965.90370451389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45965.90370451389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45965.90370451389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45965.90370451389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45965.90370451389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45965.90370451389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45965.90370451389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45965.90370451389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45965.90370451389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45965.90370451389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45965.90370451389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45965.90370451389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45965.90370451389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45965.90370451389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45965.90370451389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45965.90370451389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45965.90370451389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45965.90370451389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45965.90370451389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45965.90370451389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45965.90370451389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45965.90370451389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45965.90370451389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45965.90370451389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45965.90370451389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45965.90370451389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45965.90370451389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45965.90370451389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45965.90370451389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45965.90370451389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45965.90370451389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45965.90370451389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45965.90370451389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45965.90370451389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45965.90370451389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45965.90370451389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45965.90370451389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45965.90370451389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45965.90370451389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45965.90370451389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45965.90370451389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45965.90370451389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45965.90370451389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45965.90370451389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45965.90370451389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45965.90370451389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45965.90370451389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45965.90370451389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45965.90370451389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45965.90370451389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45965.90370451389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45965.90370451389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45965.90370451389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45965.90370451389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45965.90370451389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45965.90370451389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45965.90370451389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45965.90370451389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45965.90370451389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45965.90370451389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45965.90370451389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45965.90370451389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45965.90370451389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45965.90370451389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45965.90370451389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45965.90370451389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45965.90370451389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45965.90370451389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45965.90370451389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45965.90370451389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45965.90370451389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45965.90370451389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45965.90370451389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45965.90370451389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45965.90370451389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45965.90370451389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45965.90370451389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45965.90370451389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45965.90370451389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45965.90370451389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45965.90370451389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45965.90370451389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45965.90370451389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45965.90370451389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45965.90370451389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45965.90370451389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45965.90370451389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45965.90370451389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45965.90370451389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45965.90370451389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45965.90370451389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45965.90370451389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45965.90370451389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45965.90370451389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45965.90370451389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45965.90370451389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45965.90370451389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45965.90370451389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45965.90370451389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45965.90370451389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45965.90370451389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45965.90370451389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45965.90370451389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45965.90370451389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45965.90370451389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45965.90370451389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45965.90370451389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45965.90370451389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45965.90370451389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45965.90370451389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45965.90370451389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45965.90370451389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45965.90370451389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45965.90370451389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45965.90370451389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45965.90370451389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45965.90370451389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45965.90370451389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45965.90370451389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45965.90370451389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45965.90370451389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45965.90370451389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45965.90370451389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45965.90370451389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45965.90370451389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45965.90370451389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45965.90370451389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45965.90370451389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45965.90370451389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45965.90370451389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45965.90370451389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45965.90370451389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45965.90370451389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45965.90370451389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45965.90370451389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45965.90370451389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45965.90370451389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45965.90370451389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45965.90370451389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45965.90370451389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45965.90370451389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45965.90370451389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45965.90370451389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45965.90370451389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45965.90370451389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45965.90370451389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45965.90370451389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45965.90370451389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45965.90370451389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45965.90370451389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45965.90370451389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45965.90370451389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45965.90370451389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45965.90370451389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45965.90370451389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45965.90370451389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45965.90370451389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45965.90370451389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45965.90370451389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45965.90370451389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45965.90370451389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45965.90370451389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45965.90370451389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45965.90370451389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45965.90370451389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45965.90370451389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45965.90370451389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45965.90370451389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45965.90370451389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45965.90370451389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45965.90370451389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45965.90370451389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45965.90370451389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45965.90370451389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45965.90370451389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45965.90370451389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45965.90370451389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45965.90370451389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45965.90370451389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45965.90370451389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45965.90370451389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45965.90370451389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45965.90370451389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45965.90370451389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45965.90370451389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45965.90370451389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45965.90370451389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45965.90370451389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45965.90370451389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45965.90370451389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45965.90370451389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45965.90370451389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45965.90370451389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45965.90370451389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45965.90370451389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45965.90370451389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45965.90370451389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45965.90370451389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45965.90370451389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45965.90370451389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45965.90370451389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45965.90370451389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45965.90370451389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45965.90370451389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45965.90370451389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45965.90370451389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45965.90370451389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45965.90370451389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45965.90370451389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45965.90370451389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45965.90370451389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45965.90370451389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45965.90370451389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45965.90370451389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45965.90370451389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45965.90370451389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45965.90370451389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45965.90370451389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45965.90370451389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45965.90370451389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45965.90370451389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45965.90370451389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45965.90370451389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45965.90370451389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45965.90370451389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45965.90370451389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45965.90370451389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45965.90370451389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45965.90370451389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45965.90370451389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45965.90370451389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45965.90370451389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45965.90370451389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45965.90370451389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45965.90370451389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45965.90370451389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45965.90370451389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45965.90370451389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45965.90370451389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45965.90370451389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45965.90370451389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45965.90370451389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45965.90370451389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45965.90370451389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45965.90370451389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45965.90370451389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45965.90370451389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45965.90370451389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45965.90370451389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45965.90370451389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45965.90370451389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45965.90370451389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45965.90370451389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45965.90370451389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45965.90370451389</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5" ht="15"/>
    <row r="1257"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tabSelected="1" workbookViewId="0">
      <selection activeCell="D7" activeCellId="1" sqref="D5 D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39120</v>
      </c>
      <c r="B2" s="171" t="str">
        <f>IFERROR(VLOOKUP(D2,DB!A:K,11,0),"")</f>
        <v>R6</v>
      </c>
      <c r="C2" s="168">
        <v>1</v>
      </c>
      <c r="D2" s="171" t="s">
        <v>38995</v>
      </c>
      <c r="E2" s="102" t="s">
        <v>39021</v>
      </c>
      <c r="F2" s="173">
        <v>45965.823483796295</v>
      </c>
      <c r="G2" s="115">
        <f ca="1">IFERROR(NOW()-F2,"-")</f>
        <v>8.0220717594784219E-2</v>
      </c>
      <c r="H2" s="173">
        <v>45965.794849537036</v>
      </c>
      <c r="I2" s="171" t="str">
        <f>IFERROR(VLOOKUP(D2,DB!A:F,6,0),"")</f>
        <v>Generator-SG</v>
      </c>
      <c r="J2" s="102" t="str">
        <f>IFERROR(VLOOKUP(D2,DB!A:G,7,0),"")</f>
        <v>Vandalized</v>
      </c>
      <c r="K2" s="169" t="s">
        <v>39121</v>
      </c>
      <c r="L2" s="174" t="str">
        <f>IFERROR(VLOOKUP(D2,DB!A:I,9,0),"")</f>
        <v>Latis</v>
      </c>
    </row>
    <row r="3" spans="1:16383" ht="31.5" customHeight="1">
      <c r="A3" s="170" t="s">
        <v>39122</v>
      </c>
      <c r="B3" s="171" t="str">
        <f>IFERROR(VLOOKUP(D3,DB!A:K,11,0),"")</f>
        <v>R6</v>
      </c>
      <c r="C3" s="168">
        <v>1</v>
      </c>
      <c r="D3" s="171" t="s">
        <v>30980</v>
      </c>
      <c r="E3" s="102" t="s">
        <v>39021</v>
      </c>
      <c r="F3" s="175">
        <v>45965.825219907405</v>
      </c>
      <c r="G3" s="115">
        <f ca="1">IFERROR(NOW()-F3,"-")</f>
        <v>7.8484606485289987E-2</v>
      </c>
      <c r="H3" s="173">
        <v>45965.870532407411</v>
      </c>
      <c r="I3" s="171" t="str">
        <f>IFERROR(VLOOKUP(D3,DB!A:F,6,0),"")</f>
        <v>Generator-DG</v>
      </c>
      <c r="J3" s="102" t="str">
        <f>IFERROR(VLOOKUP(D3,DB!A:G,7,0),"")</f>
        <v>Good</v>
      </c>
      <c r="K3" s="169" t="s">
        <v>39123</v>
      </c>
      <c r="L3" s="174" t="str">
        <f>IFERROR(VLOOKUP(D3,DB!A:I,9,0),"")</f>
        <v>Latis</v>
      </c>
    </row>
    <row r="4" spans="1:16383" ht="31.5" customHeight="1">
      <c r="A4" s="170"/>
      <c r="B4" s="171" t="str">
        <f>IFERROR(VLOOKUP(D4,DB!A:K,11,0),"")</f>
        <v/>
      </c>
      <c r="C4" s="168"/>
      <c r="D4" s="171"/>
      <c r="E4" s="102"/>
      <c r="F4" s="173"/>
      <c r="G4" s="115">
        <f ca="1">IFERROR(NOW()-F4,"-")</f>
        <v>45965.90370451389</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45965.90370451389</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45965.90370451389</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45965.90370451389</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45965.90370451389</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45965.90370451389</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45965.90370451389</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45965.90370451389</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45965.90370451389</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45965.90370451389</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45965.90370451389</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45965.90370451389</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45965.90370451389</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45965.90370451389</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45965.90370451389</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45965.90370451389</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45965.90370451389</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45965.90370451389</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45965.90370451389</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45965.90370451389</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45965.90370451389</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45965.90370451389</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45965.90370451389</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45965.90370451389</v>
      </c>
      <c r="H27" s="173"/>
      <c r="I27" s="171" t="str">
        <f>IFERROR(VLOOKUP(D27,DB!A:F,6,0),"")</f>
        <v/>
      </c>
      <c r="J27" s="102" t="str">
        <f>IFERROR(VLOOKUP(D27,DB!A:G,7,0),"")</f>
        <v/>
      </c>
      <c r="K27" s="169"/>
      <c r="L27" s="174" t="str">
        <f>IFERROR(VLOOKUP(D27,DB!A:I,9,0),"")</f>
        <v/>
      </c>
    </row>
    <row r="28" spans="1:12" ht="31.5" customHeight="1">
      <c r="A28" s="103"/>
      <c r="B28" s="102" t="str">
        <f>IFERROR(VLOOKUP(D28,DB!A:K,11,0),"")</f>
        <v/>
      </c>
      <c r="C28" s="104"/>
      <c r="D28" s="102"/>
      <c r="E28" s="105"/>
      <c r="F28" s="106"/>
      <c r="G28" s="76">
        <f ca="1">IFERROR(NOW()-F28,"-")</f>
        <v>45965.90370451389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45965.90370451389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45965.90370451389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45965.90370451389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45965.90370451389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45965.90370451389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45965.90370451389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45965.90370451389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45965.90370451389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45965.90370451389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45965.90370451389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45965.90370451389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45965.90370451389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45965.90370451389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45965.90370451389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45965.90370451389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45965.90370451389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45965.90370451389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45965.90370451389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45965.90370451389</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2025-11-04T18:41:37Z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