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21" documentId="120_S{2AC9BD13-BADA-5192-A53E-5A8FF88502F6}" xr6:coauthVersionLast="47" xr6:coauthVersionMax="47" xr10:uidLastSave="{A8CF6D53-9A7F-4BC5-84DC-05116AC8E90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<sst xmlns="http://schemas.openxmlformats.org/spreadsheetml/2006/main" count="181564" uniqueCount="39150">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</sst>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0" totalsRowShown="0" headerRowDxfId="46" dataDxfId="45" headerRowBorderDxfId="43" tableBorderDxfId="44" totalsRowBorderDxfId="42">
  <autoFilter ref="A1:L1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336.19998958333599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45999.148415509262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45999.148415509262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45999.148415509262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45999.148415509262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45999.148415509262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45999.148415509262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45999.148415509262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45999.148415509262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45999.148415509262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45999.148415509262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45999.148415509262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45999.148415509262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45999.148415509262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45999.148415509262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45999.148415509262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45999.148415509262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45999.148415509262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45999.148415509262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45999.148415509262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45999.148415509262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45999.148415509262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45999.148415509262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45999.148415509262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45999.148415509262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45999.148415509262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45999.148415509262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45999.148415509262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45999.148415509262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45999.148415509262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45999.148415509262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45999.148415509262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45999.148415509262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45999.148415509262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45999.148415509262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45999.148415509262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45999.148415509262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45999.148415509262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45999.148415509262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45999.148415509262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45999.148415509262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45999.148415509262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45999.148415509262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45999.148415509262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45999.148415509262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45999.148415509262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45999.148415509262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45999.148415509262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45999.148415509262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45999.148415509262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45999.148415509262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45999.148415509262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45999.148415509262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45999.148415509262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45999.148415509262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45999.148415509262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45999.148415509262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45999.148415509262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45999.148415509262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45999.148415509262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45999.148415509262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45999.148415509262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45999.148415509262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45999.148415509262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45999.148415509262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45999.148415509262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45999.148415509262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45999.148415509262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45999.148415509262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45999.148415509262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45999.148415509262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45999.148415509262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45999.148415509262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45999.148415509262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45999.148415509262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45999.148415509262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45999.148415509262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45999.148415509262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45999.148415509262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45999.148415509262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45999.148415509262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45999.148415509262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45999.148415509262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45999.148415509262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45999.148415509262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45999.148415509262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45999.148415509262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45999.148415509262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45999.148415509262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45999.148415509262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45999.148415509262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45999.148415509262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45999.148415509262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45999.148415509262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45999.148415509262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45999.148415509262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45999.148415509262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45999.148415509262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45999.148415509262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45999.148415509262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45999.148415509262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45999.148415509262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45999.148415509262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45999.148415509262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45999.148415509262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45999.148415509262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45999.148415509262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45999.148415509262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45999.148415509262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45999.148415509262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45999.148415509262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45999.148415509262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45999.148415509262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45999.148415509262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45999.148415509262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45999.148415509262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45999.148415509262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45999.148415509262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45999.148415509262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45999.148415509262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45999.148415509262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45999.148415509262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45999.148415509262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45999.148415509262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45999.148415509262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45999.148415509262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45999.148415509262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45999.148415509262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45999.148415509262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45999.148415509262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45999.148415509262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45999.148415509262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45999.148415509262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45999.148415509262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45999.148415509262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45999.148415509262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45999.148415509262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45999.148415509262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45999.148415509262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45999.148415509262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45999.148415509262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45999.148415509262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45999.148415509262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45999.148415509262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45999.148415509262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45999.148415509262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45999.148415509262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45999.148415509262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45999.148415509262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45999.148415509262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45999.148415509262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45999.148415509262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45999.148415509262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45999.148415509262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45999.148415509262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45999.148415509262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45999.148415509262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45999.148415509262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45999.148415509262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45999.148415509262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45999.148415509262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45999.148415509262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45999.148415509262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45999.148415509262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45999.148415509262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45999.148415509262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45999.148415509262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45999.148415509262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45999.148415509262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45999.148415509262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45999.148415509262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45999.148415509262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45999.148415509262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45999.148415509262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45999.148415509262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45999.148415509262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45999.148415509262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45999.148415509262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685730-31EB-4606-856A-CADADE8B797E}"/>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174.14857754630066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14.760996527780662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1.7930335648197797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0.22776736111700302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45999.148415509262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45999.148415509262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45999.148415509262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45999.148415509262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45999.148415509262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45999.148415509262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45999.148415509262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45999.148415509262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45999.148415509262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45999.148415509262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45999.148415509262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45999.148415509262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45999.148415509262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45999.148415509262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45999.148415509262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45999.148415509262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45999.148415509262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45999.148415509262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45999.148415509262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45999.148415509262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45999.148415509262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45999.148415509262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45999.148415509262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45999.148415509262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45999.148415509262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45999.148415509262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45999.148415509262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45999.148415509262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45999.148415509262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45999.148415509262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45999.148415509262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45999.148415509262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45999.148415509262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45999.148415509262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45999.148415509262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45999.148415509262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45999.148415509262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45999.148415509262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45999.148415509262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45999.148415509262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45999.148415509262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45999.148415509262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45999.148415509262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45999.148415509262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45999.148415509262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45999.148415509262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45999.148415509262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45999.148415509262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45999.148415509262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45999.148415509262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45999.148415509262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45999.148415509262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45999.148415509262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45999.148415509262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45999.148415509262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45999.148415509262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45999.148415509262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45999.148415509262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45999.148415509262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45999.148415509262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45999.148415509262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45999.148415509262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45999.148415509262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45999.148415509262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45999.148415509262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45999.148415509262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45999.148415509262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45999.148415509262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45999.148415509262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45999.148415509262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45999.148415509262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45999.148415509262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45999.148415509262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45999.148415509262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45999.148415509262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45999.148415509262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45999.148415509262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45999.148415509262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45999.148415509262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45999.148415509262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45999.148415509262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45999.148415509262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45999.148415509262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45999.148415509262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45999.148415509262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45999.148415509262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45999.148415509262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45999.148415509262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45999.148415509262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45999.148415509262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45999.148415509262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45999.148415509262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45999.148415509262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45999.148415509262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45999.148415509262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45999.148415509262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45999.148415509262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45999.148415509262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45999.148415509262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45999.148415509262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45999.148415509262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45999.148415509262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45999.148415509262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45999.148415509262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45999.148415509262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45999.148415509262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45999.148415509262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45999.148415509262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45999.148415509262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45999.148415509262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45999.148415509262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45999.148415509262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45999.148415509262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45999.148415509262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45999.148415509262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45999.148415509262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45999.148415509262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45999.148415509262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45999.148415509262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45999.148415509262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45999.148415509262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45999.148415509262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45999.148415509262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45999.148415509262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45999.148415509262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45999.148415509262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45999.148415509262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45999.148415509262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45999.148415509262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45999.148415509262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45999.148415509262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45999.148415509262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45999.148415509262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45999.148415509262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45999.148415509262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45999.148415509262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45999.148415509262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45999.148415509262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45999.148415509262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45999.148415509262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45999.148415509262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45999.148415509262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45999.148415509262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45999.148415509262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45999.148415509262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45999.148415509262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45999.148415509262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45999.148415509262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45999.148415509262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45999.148415509262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45999.148415509262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45999.148415509262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45999.148415509262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45999.148415509262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45999.148415509262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45999.148415509262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45999.148415509262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45999.148415509262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45999.148415509262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45999.148415509262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45999.148415509262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45999.148415509262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45999.148415509262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45999.148415509262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45999.148415509262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45999.148415509262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45999.148415509262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45999.148415509262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45999.148415509262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45999.148415509262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45999.148415509262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45999.148415509262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45999.148415509262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45999.148415509262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45999.148415509262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45999.148415509262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45999.148415509262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45999.148415509262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45999.148415509262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45999.148415509262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45999.148415509262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45999.148415509262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45999.148415509262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45999.148415509262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45999.148415509262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45999.148415509262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45999.148415509262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45999.148415509262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45999.148415509262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45999.148415509262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45999.148415509262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45999.148415509262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45999.148415509262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45999.148415509262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45999.148415509262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45999.148415509262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45999.148415509262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45999.148415509262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45999.148415509262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45999.148415509262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45999.148415509262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45999.148415509262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45999.148415509262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45999.148415509262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45999.148415509262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45999.148415509262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45999.148415509262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45999.148415509262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45999.148415509262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45999.148415509262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45999.148415509262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45999.148415509262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45999.148415509262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45999.148415509262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45999.148415509262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45999.148415509262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45999.148415509262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45999.148415509262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45999.148415509262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45999.148415509262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45999.148415509262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45999.148415509262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45999.148415509262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45999.148415509262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45999.148415509262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45999.148415509262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45999.148415509262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45999.148415509262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45999.148415509262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45999.148415509262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45999.148415509262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45999.148415509262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45999.148415509262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45999.148415509262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45999.148415509262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45999.148415509262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45999.148415509262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45999.148415509262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45999.148415509262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45999.148415509262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45999.148415509262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45999.148415509262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45999.148415509262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45999.148415509262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45999.148415509262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45999.148415509262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45999.148415509262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45999.148415509262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45999.148415509262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45999.148415509262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45999.148415509262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45999.148415509262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45999.148415509262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45999.148415509262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45999.148415509262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45999.148415509262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45999.148415509262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45999.148415509262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45999.148415509262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45999.148415509262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45999.148415509262</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45999.148415509262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45999.148415509262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45999.148415509262</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45999.148415509262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45999.148415509262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45999.148415509262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45999.148415509262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45999.148415509262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45999.148415509262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45999.148415509262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45999.148415509262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45999.148415509262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45999.148415509262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45999.148415509262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45999.148415509262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45999.148415509262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45999.148415509262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45999.148415509262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45999.148415509262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45999.148415509262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45999.148415509262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45999.148415509262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45999.148415509262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45999.148415509262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45999.148415509262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45999.148415509262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45999.148415509262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45999.148415509262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45999.148415509262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45999.148415509262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45999.148415509262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45999.148415509262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45999.148415509262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45999.148415509262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45999.148415509262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45999.148415509262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45999.148415509262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45999.148415509262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45999.148415509262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45999.148415509262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45999.148415509262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45999.148415509262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45999.148415509262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45999.148415509262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45999.148415509262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45999.148415509262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45999.148415509262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45999.148415509262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45999.148415509262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45999.148415509262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45999.148415509262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45999.148415509262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45999.148415509262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45999.148415509262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45999.148415509262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45999.148415509262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45999.148415509262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45999.148415509262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45999.148415509262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45999.148415509262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45999.148415509262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45999.148415509262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45999.148415509262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45999.148415509262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45999.148415509262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45999.148415509262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45999.148415509262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45999.148415509262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45999.148415509262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45999.148415509262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45999.148415509262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45999.148415509262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45999.148415509262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45999.148415509262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45999.148415509262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45999.148415509262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45999.148415509262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45999.148415509262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45999.148415509262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45999.148415509262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45999.148415509262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45999.148415509262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45999.148415509262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45999.148415509262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45999.148415509262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45999.148415509262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45999.148415509262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45999.148415509262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45999.148415509262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45999.148415509262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45999.148415509262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45999.148415509262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45999.148415509262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45999.148415509262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45999.148415509262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45999.148415509262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45999.148415509262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45999.148415509262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45999.148415509262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45999.148415509262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45999.148415509262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45999.148415509262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45999.148415509262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45999.148415509262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45999.148415509262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45999.148415509262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45999.148415509262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45999.148415509262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45999.148415509262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45999.148415509262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45999.148415509262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45999.148415509262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45999.148415509262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45999.148415509262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45999.148415509262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45999.148415509262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45999.148415509262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45999.148415509262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45999.148415509262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45999.148415509262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45999.148415509262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45999.148415509262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45999.148415509262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45999.148415509262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45999.148415509262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45999.148415509262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45999.148415509262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45999.148415509262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45999.148415509262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45999.148415509262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45999.148415509262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45999.148415509262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45999.148415509262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45999.148415509262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45999.148415509262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45999.148415509262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45999.148415509262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45999.148415509262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45999.148415509262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45999.148415509262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45999.148415509262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45999.148415509262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45999.148415509262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45999.148415509262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45999.148415509262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45999.148415509262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45999.148415509262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45999.148415509262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45999.148415509262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45999.148415509262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45999.148415509262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45999.148415509262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45999.148415509262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45999.148415509262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45999.148415509262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45999.148415509262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45999.148415509262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45999.148415509262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45999.148415509262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45999.148415509262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45999.148415509262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45999.148415509262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45999.148415509262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45999.148415509262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45999.148415509262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45999.148415509262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45999.148415509262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45999.148415509262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45999.148415509262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45999.148415509262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45999.148415509262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45999.148415509262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45999.148415509262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45999.148415509262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45999.148415509262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45999.148415509262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45999.148415509262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45999.148415509262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45999.148415509262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45999.148415509262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45999.148415509262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45999.148415509262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45999.148415509262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45999.148415509262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45999.148415509262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45999.148415509262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45999.148415509262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45999.148415509262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45999.148415509262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45999.148415509262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45999.148415509262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45999.148415509262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45999.148415509262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45999.148415509262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45999.148415509262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45999.148415509262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45999.148415509262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45999.148415509262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45999.148415509262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45999.148415509262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45999.148415509262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45999.148415509262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45999.148415509262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45999.148415509262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45999.148415509262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45999.148415509262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45999.148415509262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45999.148415509262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45999.148415509262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45999.148415509262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45999.148415509262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45999.148415509262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45999.148415509262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45999.148415509262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45999.148415509262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45999.148415509262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45999.148415509262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45999.148415509262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45999.148415509262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45999.148415509262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45999.148415509262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45999.148415509262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45999.148415509262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45999.148415509262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45999.148415509262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45999.148415509262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45999.148415509262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45999.148415509262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45999.148415509262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45999.148415509262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45999.148415509262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45999.148415509262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45999.148415509262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45999.148415509262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45999.148415509262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45999.148415509262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45999.148415509262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45999.148415509262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45999.148415509262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45999.148415509262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45999.148415509262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45999.148415509262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45999.148415509262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45999.148415509262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45999.148415509262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45999.148415509262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45999.148415509262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45999.148415509262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45999.148415509262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45999.148415509262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45999.148415509262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45999.148415509262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45999.148415509262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45999.148415509262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45999.148415509262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45999.148415509262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45999.148415509262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45999.148415509262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45999.148415509262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45999.148415509262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45999.148415509262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45999.148415509262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45999.148415509262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45999.148415509262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45999.148415509262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45999.148415509262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45999.148415509262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45999.148415509262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45999.148415509262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45999.148415509262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45999.148415509262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45999.148415509262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45999.148415509262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45999.148415509262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45999.148415509262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45999.148415509262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45999.148415509262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45999.148415509262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45999.148415509262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45999.148415509262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45999.148415509262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45999.148415509262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45999.148415509262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45999.148415509262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45999.148415509262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45999.148415509262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45999.148415509262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45999.148415509262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45999.148415509262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45999.148415509262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45999.148415509262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45999.148415509262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45999.148415509262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45999.148415509262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45999.148415509262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45999.148415509262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45999.148415509262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45999.148415509262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45999.148415509262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45999.148415509262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45999.148415509262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45999.148415509262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45999.148415509262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45999.148415509262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45999.148415509262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45999.148415509262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45999.148415509262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45999.148415509262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45999.148415509262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45999.148415509262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45999.148415509262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45999.148415509262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45999.148415509262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45999.148415509262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45999.148415509262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45999.148415509262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45999.148415509262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45999.148415509262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45999.148415509262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45999.148415509262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45999.148415509262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45999.148415509262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45999.148415509262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45999.148415509262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45999.148415509262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45999.148415509262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45999.148415509262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45999.148415509262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45999.148415509262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45999.148415509262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45999.148415509262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45999.148415509262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45999.148415509262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45999.148415509262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45999.148415509262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45999.148415509262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45999.148415509262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45999.148415509262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45999.148415509262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45999.148415509262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45999.148415509262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45999.148415509262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45999.148415509262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45999.148415509262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45999.148415509262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45999.148415509262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45999.148415509262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45999.148415509262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45999.148415509262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45999.148415509262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45999.148415509262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45999.148415509262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45999.148415509262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45999.148415509262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45999.148415509262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45999.148415509262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45999.148415509262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45999.148415509262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45999.148415509262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45999.148415509262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45999.148415509262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45999.148415509262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45999.148415509262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45999.148415509262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45999.148415509262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45999.148415509262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45999.148415509262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45999.148415509262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45999.148415509262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45999.148415509262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45999.148415509262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45999.148415509262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45999.148415509262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45999.148415509262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45999.148415509262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45999.148415509262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45999.148415509262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45999.148415509262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45999.148415509262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45999.148415509262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45999.148415509262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45999.148415509262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45999.148415509262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45999.148415509262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45999.148415509262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45999.148415509262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45999.148415509262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45999.148415509262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45999.148415509262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45999.148415509262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45999.148415509262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45999.148415509262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45999.148415509262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45999.148415509262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45999.148415509262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45999.148415509262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45999.148415509262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45999.148415509262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45999.148415509262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45999.148415509262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45999.148415509262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45999.148415509262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45999.148415509262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45999.148415509262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45999.148415509262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45999.148415509262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45999.148415509262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45999.148415509262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45999.148415509262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45999.148415509262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45999.148415509262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45999.148415509262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45999.148415509262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45999.148415509262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45999.148415509262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45999.148415509262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45999.148415509262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45999.148415509262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45999.148415509262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45999.148415509262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45999.148415509262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45999.148415509262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45999.148415509262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45999.148415509262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45999.148415509262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45999.148415509262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45999.148415509262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45999.148415509262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45999.148415509262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45999.148415509262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45999.148415509262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45999.148415509262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45999.148415509262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45999.148415509262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45999.148415509262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45999.148415509262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45999.148415509262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45999.148415509262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45999.148415509262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45999.148415509262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45999.148415509262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45999.148415509262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45999.148415509262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45999.148415509262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45999.148415509262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45999.148415509262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45999.148415509262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45999.148415509262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45999.148415509262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45999.148415509262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45999.148415509262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45999.148415509262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45999.148415509262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45999.148415509262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45999.148415509262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45999.148415509262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45999.148415509262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45999.148415509262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45999.148415509262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45999.148415509262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45999.148415509262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45999.148415509262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45999.148415509262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45999.148415509262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45999.148415509262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45999.148415509262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45999.148415509262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45999.148415509262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45999.148415509262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45999.148415509262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45999.148415509262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45999.148415509262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45999.148415509262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45999.148415509262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45999.148415509262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45999.148415509262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45999.148415509262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45999.148415509262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45999.148415509262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45999.148415509262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45999.148415509262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45999.148415509262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45999.148415509262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45999.148415509262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45999.148415509262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45999.148415509262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45999.148415509262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45999.148415509262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45999.148415509262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45999.148415509262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45999.148415509262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45999.148415509262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45999.148415509262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45999.148415509262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45999.148415509262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45999.148415509262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45999.148415509262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45999.148415509262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45999.148415509262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45999.148415509262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45999.148415509262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45999.148415509262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45999.148415509262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45999.148415509262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45999.148415509262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45999.148415509262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45999.148415509262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45999.148415509262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45999.148415509262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45999.148415509262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45999.148415509262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45999.148415509262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45999.148415509262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45999.148415509262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45999.148415509262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45999.148415509262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45999.148415509262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45999.148415509262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45999.148415509262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45999.148415509262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45999.148415509262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45999.148415509262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45999.148415509262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45999.148415509262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45999.148415509262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45999.148415509262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45999.148415509262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45999.148415509262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45999.148415509262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45999.148415509262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45999.148415509262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45999.148415509262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45999.148415509262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45999.148415509262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45999.148415509262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45999.148415509262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45999.148415509262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45999.148415509262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45999.148415509262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45999.148415509262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45999.148415509262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45999.148415509262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45999.148415509262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45999.148415509262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45999.148415509262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45999.148415509262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45999.148415509262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45999.148415509262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45999.148415509262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45999.148415509262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45999.148415509262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45999.148415509262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45999.148415509262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45999.148415509262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45999.148415509262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45999.148415509262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45999.148415509262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45999.148415509262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45999.148415509262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45999.148415509262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45999.148415509262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45999.148415509262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45999.148415509262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45999.148415509262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45999.148415509262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45999.148415509262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45999.148415509262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45999.148415509262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45999.148415509262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45999.148415509262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45999.148415509262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45999.148415509262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45999.148415509262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45999.148415509262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45999.148415509262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45999.148415509262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45999.148415509262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45999.148415509262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45999.148415509262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45999.148415509262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45999.148415509262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45999.148415509262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45999.148415509262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45999.148415509262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45999.148415509262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45999.148415509262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45999.148415509262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45999.148415509262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45999.148415509262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45999.148415509262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45999.148415509262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45999.148415509262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45999.148415509262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45999.148415509262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45999.148415509262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45999.148415509262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45999.148415509262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45999.148415509262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45999.148415509262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45999.148415509262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45999.148415509262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45999.148415509262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45999.148415509262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45999.148415509262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45999.148415509262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45999.148415509262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45999.148415509262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45999.148415509262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45999.148415509262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45999.148415509262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45999.148415509262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45999.148415509262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45999.148415509262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45999.148415509262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45999.148415509262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45999.148415509262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45999.148415509262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45999.148415509262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45999.148415509262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45999.148415509262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45999.148415509262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45999.148415509262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45999.148415509262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45999.148415509262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45999.148415509262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45999.148415509262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45999.148415509262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45999.148415509262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45999.148415509262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45999.148415509262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45999.148415509262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45999.148415509262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45999.148415509262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45999.148415509262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45999.148415509262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45999.148415509262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45999.148415509262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45999.148415509262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45999.148415509262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45999.148415509262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45999.148415509262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45999.148415509262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45999.148415509262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45999.148415509262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45999.148415509262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45999.148415509262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45999.148415509262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45999.148415509262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45999.148415509262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45999.148415509262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45999.148415509262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45999.148415509262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45999.148415509262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45999.148415509262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45999.148415509262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45999.148415509262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45999.148415509262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45999.148415509262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45999.148415509262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45999.148415509262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45999.148415509262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45999.148415509262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45999.148415509262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45999.148415509262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45999.148415509262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45999.148415509262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45999.148415509262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45999.148415509262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45999.148415509262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45999.148415509262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45999.148415509262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45999.148415509262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45999.148415509262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45999.148415509262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45999.148415509262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45999.148415509262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45999.148415509262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45999.148415509262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45999.148415509262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45999.148415509262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45999.148415509262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45999.148415509262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45999.148415509262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45999.148415509262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45999.148415509262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45999.148415509262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45999.148415509262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45999.148415509262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45999.148415509262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45999.148415509262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45999.148415509262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45999.148415509262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45999.148415509262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45999.148415509262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45999.148415509262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45999.148415509262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45999.148415509262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45999.148415509262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45999.148415509262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45999.148415509262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45999.148415509262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45999.148415509262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45999.148415509262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45999.148415509262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45999.148415509262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45999.148415509262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45999.148415509262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45999.148415509262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45999.148415509262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45999.148415509262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45999.148415509262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45999.148415509262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45999.148415509262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45999.148415509262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45999.148415509262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45999.148415509262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45999.148415509262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45999.148415509262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45999.148415509262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45999.148415509262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45999.148415509262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45999.148415509262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45999.148415509262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45999.148415509262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45999.148415509262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45999.148415509262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45999.148415509262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45999.148415509262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45999.148415509262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45999.148415509262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45999.148415509262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45999.148415509262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45999.148415509262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45999.148415509262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45999.148415509262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45999.148415509262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45999.148415509262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45999.148415509262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45999.148415509262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45999.148415509262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45999.148415509262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45999.148415509262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45999.148415509262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45999.148415509262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45999.148415509262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45999.148415509262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45999.148415509262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45999.148415509262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45999.148415509262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45999.148415509262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45999.148415509262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45999.148415509262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45999.148415509262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45999.148415509262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45999.148415509262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45999.148415509262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45999.148415509262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45999.148415509262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45999.148415509262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45999.148415509262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45999.148415509262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45999.148415509262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45999.148415509262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45999.148415509262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45999.148415509262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45999.148415509262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45999.148415509262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45999.148415509262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45999.148415509262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45999.148415509262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45999.148415509262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45999.148415509262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45999.148415509262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45999.148415509262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45999.148415509262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45999.148415509262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45999.148415509262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45999.148415509262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45999.148415509262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45999.148415509262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45999.148415509262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45999.148415509262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45999.148415509262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45999.148415509262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45999.148415509262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45999.148415509262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45999.148415509262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45999.148415509262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45999.148415509262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45999.148415509262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45999.148415509262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45999.148415509262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45999.148415509262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45999.148415509262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45999.148415509262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45999.148415509262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45999.148415509262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45999.148415509262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45999.148415509262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45999.148415509262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45999.148415509262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45999.148415509262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45999.148415509262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45999.148415509262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45999.148415509262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45999.148415509262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45999.148415509262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45999.148415509262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45999.148415509262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45999.148415509262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45999.148415509262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45999.148415509262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45999.148415509262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45999.148415509262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45999.148415509262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45999.148415509262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45999.148415509262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45999.148415509262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45999.148415509262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45999.148415509262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45999.148415509262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45999.148415509262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45999.148415509262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45999.148415509262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45999.148415509262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45999.148415509262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45999.148415509262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45999.148415509262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45999.148415509262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45999.148415509262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45999.148415509262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45999.148415509262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45999.148415509262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45999.148415509262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45999.148415509262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45999.148415509262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45999.148415509262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45999.148415509262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45999.148415509262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45999.148415509262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45999.148415509262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45999.148415509262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45999.148415509262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45999.148415509262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45999.148415509262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45999.148415509262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45999.148415509262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45999.148415509262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45999.148415509262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45999.148415509262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45999.148415509262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45999.148415509262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45999.148415509262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45999.148415509262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45999.148415509262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45999.148415509262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45999.148415509262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45999.148415509262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45999.148415509262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45999.148415509262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45999.148415509262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45999.148415509262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45999.148415509262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45999.148415509262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45999.148415509262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45999.148415509262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45999.148415509262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45999.148415509262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45999.148415509262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45999.148415509262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45999.148415509262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45999.148415509262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45999.148415509262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45999.148415509262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45999.148415509262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45999.148415509262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45999.148415509262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45999.148415509262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45999.148415509262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45999.148415509262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45999.148415509262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45999.148415509262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45999.148415509262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45999.148415509262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45999.148415509262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45999.148415509262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45999.148415509262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45999.148415509262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45999.148415509262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45999.148415509262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45999.148415509262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45999.148415509262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45999.148415509262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45999.148415509262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45999.148415509262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45999.148415509262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45999.148415509262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45999.148415509262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45999.148415509262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45999.148415509262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45999.148415509262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45999.148415509262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45999.148415509262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45999.148415509262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45999.148415509262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45999.148415509262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45999.148415509262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45999.148415509262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45999.148415509262</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295.66769791666593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0" ca="1" si="0">IFERROR(NOW()-F3,"")</f>
        <v>1.6150821759292739</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0.35427199074183591</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45999.148415509262</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45999.148415509262</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45999.148415509262</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45999.148415509262</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45999.148415509262</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45999.148415509262</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45999.148415509262</v>
      </c>
      <c r="H11" s="91">
        <v>45999.086805555555</v>
      </c>
      <c r="I11" s="107" t="str">
        <f>IFERROR(VLOOKUP(D11,DB!A:F,6,0),"")</f>
        <v>SCECO</v>
      </c>
      <c r="J11" s="107" t="str">
        <f>IFERROR(VLOOKUP(D11,DB!A:G,7,0),"")</f>
        <v>Good</v>
      </c>
      <c r="K11" s="93" t="s">
        <v>39132</v>
      </c>
      <c r="L11" s="87" t="str">
        <f>IFERROR(VLOOKUP(D11,DB!A:I,9,0),"")</f>
        <v>Latis</v>
      </c>
    </row>
    <row r="12" spans="1:16" ht="15" customHeight="1">
      <c r="A12" s="107" t="s">
        <v>39127</v>
      </c>
      <c r="B12" s="107" t="str">
        <f>IFERROR(VLOOKUP(D12,DB!A:K,11,0),"")</f>
        <v>R4</v>
      </c>
      <c r="C12" s="89">
        <v>1</v>
      </c>
      <c r="D12" s="87" t="s">
        <v>38679</v>
      </c>
      <c r="E12" s="90" t="s">
        <v>39106</v>
      </c>
      <c r="F12" s="91"/>
      <c r="G12" s="92">
        <f t="shared" ca="1" si="0"/>
        <v>45999.148415509262</v>
      </c>
      <c r="H12" s="91">
        <v>45998.996527777781</v>
      </c>
      <c r="I12" s="107" t="str">
        <f>IFERROR(VLOOKUP(D12,DB!A:F,6,0),"")</f>
        <v>SCECO</v>
      </c>
      <c r="J12" s="107" t="str">
        <f>IFERROR(VLOOKUP(D12,DB!A:G,7,0),"")</f>
        <v>Good</v>
      </c>
      <c r="K12" s="93" t="s">
        <v>39133</v>
      </c>
      <c r="L12" s="87" t="str">
        <f>IFERROR(VLOOKUP(D12,DB!A:I,9,0),"")</f>
        <v>Latis</v>
      </c>
    </row>
    <row r="13" spans="1:16" ht="15" customHeight="1">
      <c r="A13" s="107"/>
      <c r="B13" s="107" t="str">
        <f>IFERROR(VLOOKUP(D13,DB!A:K,11,0),"")</f>
        <v/>
      </c>
      <c r="C13" s="89"/>
      <c r="D13" s="87"/>
      <c r="E13" s="90"/>
      <c r="F13" s="91"/>
      <c r="G13" s="92">
        <f t="shared" ca="1" si="0"/>
        <v>45999.148415509262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45999.148415509262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45999.148415509262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45999.148415509262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45999.148415509262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45999.148415509262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45999.148415509262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45999.148415509262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45999.148415509262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45999.148415509262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45999.148415509262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45999.148415509262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45999.148415509262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45999.148415509262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45999.148415509262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45999.148415509262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45999.148415509262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45999.148415509262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45999.148415509262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45999.148415509262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45999.148415509262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45999.148415509262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45999.148415509262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45999.148415509262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45999.148415509262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45999.148415509262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45999.148415509262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45999.148415509262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104" ca="1" si="1">IFERROR(NOW()-F41,"")</f>
        <v>45999.148415509262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45999.148415509262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45999.148415509262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45999.148415509262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45999.148415509262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45999.148415509262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45999.148415509262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45999.148415509262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45999.148415509262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45999.148415509262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45999.148415509262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45999.148415509262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45999.148415509262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45999.148415509262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45999.148415509262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45999.148415509262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45999.148415509262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45999.148415509262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45999.148415509262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45999.148415509262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45999.148415509262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45999.148415509262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45999.148415509262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45999.148415509262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45999.148415509262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45999.148415509262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45999.148415509262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45999.148415509262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45999.148415509262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45999.148415509262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45999.148415509262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45999.148415509262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45999.148415509262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45999.148415509262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45999.148415509262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45999.148415509262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45999.148415509262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45999.148415509262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45999.148415509262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45999.148415509262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45999.148415509262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45999.148415509262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45999.148415509262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45999.148415509262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45999.148415509262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45999.148415509262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45999.148415509262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45999.148415509262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45999.148415509262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45999.148415509262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45999.148415509262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45999.148415509262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45999.148415509262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45999.148415509262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45999.148415509262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45999.148415509262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45999.148415509262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45999.148415509262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45999.148415509262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45999.148415509262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45999.148415509262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45999.148415509262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45999.148415509262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45999.148415509262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ref="G105:G150" ca="1" si="2">IFERROR(NOW()-F105,"")</f>
        <v>45999.148415509262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45999.148415509262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45999.148415509262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45999.148415509262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45999.148415509262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45999.148415509262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45999.148415509262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45999.148415509262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45999.148415509262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45999.148415509262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45999.148415509262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45999.148415509262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45999.148415509262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45999.148415509262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45999.148415509262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45999.148415509262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45999.148415509262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45999.148415509262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45999.148415509262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45999.148415509262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45999.148415509262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45999.148415509262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45999.148415509262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45999.148415509262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45999.148415509262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45999.148415509262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45999.148415509262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45999.148415509262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45999.148415509262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45999.148415509262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45999.148415509262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45999.148415509262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45999.148415509262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45999.148415509262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45999.148415509262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45999.148415509262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45999.148415509262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45999.148415509262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45999.148415509262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45999.148415509262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45999.148415509262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45999.148415509262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45999.148415509262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45999.148415509262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45999.148415509262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45999.148415509262</v>
      </c>
      <c r="H150" s="91"/>
      <c r="I150" s="107" t="str">
        <f>IFERROR(VLOOKUP(D150,DB!A:F,6,0),"")</f>
        <v/>
      </c>
      <c r="J150" s="107" t="str">
        <f>IFERROR(VLOOKUP(D150,DB!A:G,7,0),"")</f>
        <v/>
      </c>
      <c r="K150" s="93"/>
      <c r="L150" s="87" t="str">
        <f>IFERROR(VLOOKUP(D150,DB!A:I,9,0),"")</f>
        <v/>
      </c>
    </row>
  </sheetData>
  <dataValidations count="2">
    <dataValidation allowBlank="1" showInputMessage="1" showErrorMessage="1" sqref="E1" xr:uid="{A4F81451-56CC-4543-9497-104C4E44EE4B}"/>
    <dataValidation type="list" allowBlank="1" showInputMessage="1" showErrorMessage="1" sqref="E2:E1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107.31635532407381</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72.959538194445486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50.487304398149718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17.775116898148553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2.0409270833333721</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0.68048726852430264</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0.44924884259671671</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45999.148415509262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45999.148415509262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45999.148415509262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45999.148415509262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45999.148415509262</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45999.148415509262</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45999.148415509262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45999.148415509262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45999.148415509262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45999.148415509262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45999.148415509262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45999.148415509262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45999.148415509262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45999.148415509262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45999.148415509262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45999.148415509262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45999.148415509262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45999.148415509262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45999.148415509262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45999.148415509262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45999.148415509262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45999.148415509262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45999.148415509262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45999.148415509262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45999.148415509262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45999.148415509262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45999.148415509262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45999.148415509262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45999.148415509262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45999.148415509262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45999.148415509262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45999.148415509262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45999.148415509262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45999.148415509262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45999.148415509262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45999.148415509262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45999.148415509262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45999.148415509262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45999.148415509262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45999.148415509262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45999.148415509262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45999.148415509262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45999.148415509262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45999.148415509262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45999.148415509262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45999.148415509262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45999.148415509262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45999.148415509262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45999.148415509262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45999.148415509262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45999.148415509262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45999.148415509262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45999.148415509262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45999.148415509262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45999.148415509262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45999.148415509262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45999.148415509262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45999.148415509262</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1.4167824076139368E-2</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45999.148415509262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45999.148415509262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45999.148415509262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45999.148415509262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45999.148415509262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45999.148415509262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45999.148415509262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45999.148415509262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45999.148415509262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45999.148415509262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45999.148415509262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45999.148415509262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45999.148415509262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45999.148415509262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45999.148415509262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45999.148415509262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45999.148415509262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45999.148415509262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45999.148415509262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45999.148415509262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45999.148415509262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45999.148415509262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45999.148415509262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45999.148415509262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45999.148415509262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45999.148415509262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45999.148415509262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45999.148415509262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45999.148415509262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45999.148415509262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45999.148415509262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45999.148415509262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45999.148415509262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45999.148415509262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45999.148415509262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45999.148415509262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45999.148415509262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45999.148415509262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45999.148415509262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45999.148415509262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45999.148415509262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45999.148415509262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45999.148415509262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45999.148415509262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45999.148415509262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45999.148415509262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45999.148415509262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45999.148415509262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45999.148415509262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45999.148415509262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45999.148415509262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45999.148415509262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45999.148415509262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45999.148415509262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45999.148415509262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45999.148415509262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45999.148415509262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45999.148415509262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45999.148415509262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45999.148415509262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45999.148415509262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45999.148415509262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45999.148415509262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45999.148415509262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45999.148415509262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45999.148415509262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45999.148415509262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45999.148415509262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45999.148415509262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45999.148415509262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45999.148415509262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45999.148415509262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45999.148415509262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45999.148415509262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45999.148415509262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45999.148415509262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45999.148415509262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45999.148415509262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45999.148415509262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45999.148415509262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45999.148415509262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45999.148415509262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45999.148415509262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45999.148415509262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45999.148415509262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45999.148415509262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45999.148415509262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45999.148415509262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45999.148415509262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45999.148415509262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45999.148415509262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45999.148415509262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45999.148415509262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45999.148415509262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45999.148415509262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45999.148415509262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45999.148415509262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45999.148415509262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45999.148415509262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45999.148415509262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45999.148415509262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45999.148415509262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45999.148415509262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45999.148415509262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45999.148415509262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45999.148415509262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45999.148415509262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45999.148415509262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45999.148415509262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45999.148415509262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45999.148415509262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45999.148415509262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45999.148415509262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45999.148415509262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45999.148415509262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45999.148415509262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45999.148415509262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45999.148415509262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45999.148415509262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45999.148415509262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45999.148415509262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45999.148415509262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45999.148415509262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45999.148415509262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45999.148415509262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45999.148415509262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45999.148415509262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45999.148415509262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45999.148415509262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45999.148415509262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45999.148415509262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45999.148415509262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45999.148415509262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45999.148415509262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45999.148415509262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45999.148415509262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45999.148415509262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45999.148415509262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45999.148415509262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45999.148415509262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45999.148415509262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45999.148415509262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45999.148415509262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45999.148415509262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45999.148415509262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45999.148415509262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45999.148415509262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45999.148415509262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45999.148415509262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45999.148415509262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45999.148415509262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45999.148415509262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45999.148415509262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45999.148415509262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45999.148415509262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45999.148415509262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45999.148415509262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45999.148415509262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45999.148415509262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45999.148415509262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45999.148415509262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45999.148415509262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45999.148415509262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45999.148415509262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45999.148415509262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45999.148415509262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45999.148415509262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45999.148415509262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45999.148415509262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45999.148415509262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45999.148415509262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45999.148415509262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45999.148415509262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45999.148415509262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45999.148415509262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45999.148415509262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45999.148415509262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45999.148415509262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45999.148415509262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45999.148415509262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45999.148415509262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45999.148415509262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45999.148415509262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45999.148415509262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45999.148415509262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45999.148415509262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45999.148415509262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45999.148415509262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45999.148415509262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45999.148415509262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45999.148415509262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45999.148415509262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45999.148415509262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45999.148415509262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45999.148415509262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45999.148415509262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45999.148415509262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45999.148415509262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45999.148415509262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45999.148415509262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45999.148415509262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45999.148415509262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45999.148415509262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45999.148415509262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45999.148415509262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45999.148415509262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45999.148415509262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45999.148415509262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45999.148415509262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45999.148415509262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45999.148415509262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45999.148415509262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45999.148415509262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45999.148415509262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45999.148415509262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45999.148415509262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45999.148415509262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45999.148415509262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45999.148415509262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45999.148415509262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45999.148415509262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45999.148415509262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45999.148415509262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45999.148415509262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45999.148415509262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45999.148415509262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45999.148415509262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45999.148415509262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45999.148415509262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45999.148415509262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45999.148415509262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45999.148415509262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45999.148415509262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45999.148415509262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45999.148415509262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45999.148415509262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45999.148415509262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45999.148415509262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45999.148415509262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45999.148415509262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45999.148415509262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45999.148415509262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45999.148415509262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45999.148415509262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45999.148415509262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45999.148415509262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45999.148415509262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45999.148415509262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45999.148415509262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45999.148415509262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45999.148415509262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45999.148415509262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45999.148415509262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45999.148415509262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45999.148415509262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45999.148415509262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45999.148415509262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45999.148415509262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45999.148415509262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45999.148415509262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45999.148415509262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45999.148415509262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45999.148415509262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45999.148415509262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45999.148415509262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45999.148415509262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45999.148415509262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45999.148415509262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45999.148415509262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45999.148415509262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45999.148415509262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45999.148415509262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45999.148415509262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45999.148415509262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45999.148415509262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45999.148415509262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45999.148415509262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45999.148415509262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45999.148415509262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45999.148415509262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45999.148415509262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45999.148415509262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45999.148415509262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45999.148415509262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45999.148415509262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45999.148415509262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45999.148415509262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45999.148415509262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45999.148415509262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45999.148415509262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45999.148415509262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45999.148415509262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45999.148415509262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45999.148415509262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45999.148415509262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45999.148415509262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45999.148415509262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45999.148415509262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45999.148415509262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45999.148415509262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45999.148415509262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45999.148415509262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45999.148415509262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45999.148415509262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45999.148415509262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45999.148415509262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45999.148415509262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45999.148415509262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45999.148415509262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45999.148415509262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45999.148415509262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45999.148415509262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45999.148415509262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45999.148415509262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45999.148415509262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45999.148415509262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45999.148415509262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45999.148415509262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45999.148415509262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45999.148415509262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45999.148415509262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45999.148415509262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45999.148415509262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45999.148415509262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45999.148415509262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45999.148415509262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45999.148415509262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45999.148415509262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45999.148415509262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45999.148415509262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45999.148415509262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45999.148415509262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45999.148415509262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45999.148415509262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45999.148415509262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45999.148415509262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45999.148415509262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45999.148415509262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45999.148415509262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45999.148415509262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45999.148415509262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45999.148415509262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45999.148415509262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45999.148415509262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45999.148415509262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45999.148415509262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45999.148415509262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45999.148415509262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45999.148415509262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45999.148415509262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45999.148415509262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45999.148415509262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45999.148415509262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45999.148415509262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45999.148415509262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45999.148415509262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45999.148415509262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45999.148415509262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45999.148415509262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45999.148415509262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45999.148415509262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45999.148415509262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45999.148415509262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45999.148415509262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45999.148415509262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45999.148415509262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45999.148415509262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45999.148415509262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45999.148415509262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45999.148415509262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45999.148415509262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45999.148415509262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45999.148415509262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45999.148415509262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45999.148415509262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45999.148415509262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45999.148415509262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45999.148415509262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45999.148415509262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45999.148415509262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45999.148415509262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45999.148415509262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45999.148415509262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45999.148415509262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45999.148415509262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45999.148415509262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45999.148415509262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45999.148415509262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45999.148415509262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45999.148415509262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45999.148415509262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45999.148415509262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