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81" documentId="13_ncr:1_{F6CB121F-512D-4AA6-A0C1-0FB36C537598}" xr6:coauthVersionLast="47" xr6:coauthVersionMax="47" xr10:uidLastSave="{BD062967-D755-4879-A4EC-CB4C1394646F}"/>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<sst xmlns="http://schemas.openxmlformats.org/spreadsheetml/2006/main" count="180293" uniqueCount="39130">
  <si>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</si>
  <si>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</si>
  <si>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</si>
  <si>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</si>
  <si>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</si>
  <si>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</si>
  <si>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</si>
  <si>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</si>
  <si>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</si>
  <si>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</si>
  <si>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</si>
  <si>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</si>
  <si>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</si>
  <si>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</si>
  <si>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</si>
  <si>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</si>
  <si>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</si>
  <si>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</si>
  <si>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</si>
  <si>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</si>
  <si>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</si>
  <si>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</si>
  <si>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</si>
  <si>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</si>
  <si>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</si>
  <si>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</si>
  <si>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</si>
  <si>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</si>
  <si>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</si>
  <si>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</si>
  <si>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</si>
  <si>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</si>
  <si>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</si>
  <si>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</si>
  <si>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</si>
  <si>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</si>
  <si>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</si>
  <si>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</si>
  <si>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</si>
  <si>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</si>
  <si>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</si>
  <si>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</si>
  <si>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</si>
  <si>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</si>
  <si>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</si>
  <si>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</si>
  <si>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</si>
  <si>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</si>
  <si>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</si>
  <si>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</si>
  <si>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</si>
  <si>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</si>
  <si>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</si>
  <si>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</si>
  <si>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</si>
  <si>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</si>
  <si>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</si>
  <si>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</si>
  <si>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</si>
  <si>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</si>
  <si>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</si>
  <si>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</si>
  <si>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</si>
  <si>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</si>
  <si>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</si>
  <si>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</si>
  <si>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</si>
  <si>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</si>
  <si>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</si>
  <si>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</si>
  <si>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</si>
  <si>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</si>
  <si>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</si>
  <si>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</si>
  <si>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</si>
  <si>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</si>
  <si>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</si>
  <si>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</si>
  <si>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</si>
  <si>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</si>
  <si>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</si>
  <si>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</si>
  <si>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</si>
  <si>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</si>
  <si>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</si>
  <si>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</si>
  <si>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</si>
  <si>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</si>
  <si>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</si>
  <si>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</si>
  <si>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</si>
  <si>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</si>
  <si>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</si>
  <si>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</si>
  <si>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</si>
  <si>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</si>
  <si>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</si>
  <si>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</si>
  <si>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</si>
  <si>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</si>
  <si>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</si>
  <si>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</si>
  <si>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</si>
  <si>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</si>
  <si>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</si>
  <si>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</si>
  <si>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</si>
  <si>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</si>
  <si>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</si>
  <si>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</si>
  <si>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</si>
  <si>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</si>
  <si>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</si>
  <si>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</si>
  <si>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</si>
  <si>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</si>
  <si>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</si>
  <si>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</si>
  <si>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</si>
  <si>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</si>
  <si>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</si>
  <si>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</si>
  <si>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</si>
  <si>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</si>
  <si>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</si>
  <si>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</si>
  <si>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</si>
  <si>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</si>
  <si>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</si>
  <si>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</si>
  <si>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</si>
  <si>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</si>
  <si>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</si>
  <si>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</si>
  <si>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</si>
  <si>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</si>
  <si>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</si>
  <si>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</si>
  <si>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</si>
  <si>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</si>
  <si>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</si>
  <si>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</si>
  <si>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</si>
  <si>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</si>
  <si>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</si>
  <si>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</si>
  <si>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</si>
  <si>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</si>
  <si>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</si>
  <si>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</si>
  <si>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</si>
  <si>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</si>
  <si>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</si>
  <si>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</si>
  <si>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</si>
  <si>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</si>
  <si>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</si>
  <si>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</si>
  <si>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</si>
  <si>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</si>
  <si>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</si>
  <si>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</si>
  <si>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</si>
  <si>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</si>
  <si>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</si>
  <si>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</si>
  <si>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</si>
  <si>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</si>
  <si>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</si>
  <si>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</si>
  <si>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</si>
  <si>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</si>
  <si>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</si>
  <si>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</si>
  <si>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</si>
  <si>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</si>
  <si>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</si>
  <si>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</si>
  <si>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</si>
  <si>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</si>
  <si>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</si>
  <si>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</si>
  <si>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</si>
  <si>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</si>
  <si>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</si>
  <si>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</si>
  <si>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</si>
  <si>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</si>
  <si>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</si>
  <si>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</si>
  <si>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</si>
  <si>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</si>
  <si>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</si>
  <si>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</si>
  <si>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</si>
  <si>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</si>
  <si>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</si>
  <si>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</si>
  <si>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</si>
  <si>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</si>
  <si>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</si>
  <si>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</si>
  <si>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</si>
  <si>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</si>
  <si>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</si>
  <si>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</si>
  <si>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</si>
  <si>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</si>
  <si>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</si>
  <si>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</si>
  <si>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</si>
  <si>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</si>
  <si>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</si>
  <si>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</si>
  <si>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</si>
  <si>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</si>
  <si>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</si>
  <si>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</si>
  <si>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</si>
  <si>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</si>
  <si>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</si>
  <si>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</si>
  <si>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</si>
  <si>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</si>
  <si>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</si>
  <si>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</si>
  <si>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</si>
  <si>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</si>
  <si>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</si>
  <si>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</si>
  <si>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</si>
  <si>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</si>
  <si>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</si>
  <si>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</si>
  <si>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</si>
  <si>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</si>
  <si>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</si>
  <si>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</si>
  <si>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</si>
  <si>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</si>
  <si>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</si>
  <si>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</si>
  <si>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</si>
  <si>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</si>
  <si>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</si>
  <si>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</si>
  <si>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</si>
  <si>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</si>
  <si>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</si>
  <si>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</si>
  <si>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</si>
  <si>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</si>
  <si>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</si>
  <si>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</si>
  <si>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</si>
  <si>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</si>
  <si>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</si>
  <si>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</si>
  <si>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</si>
  <si>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</si>
  <si>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</si>
  <si>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</si>
  <si>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</si>
  <si>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</si>
  <si>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</si>
  <si>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</si>
  <si>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</si>
  <si>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</si>
  <si>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</si>
  <si>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</si>
  <si>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</si>
  <si>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</si>
  <si>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</si>
  <si>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</si>
  <si>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</si>
  <si>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</si>
  <si>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</si>
  <si>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</si>
  <si>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</si>
  <si>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</si>
  <si>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</si>
  <si>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</si>
  <si>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</si>
  <si>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</si>
  <si>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</si>
  <si>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</si>
  <si>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</si>
  <si>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</si>
  <si>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</si>
  <si>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</si>
  <si>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</si>
  <si>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</si>
  <si>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</si>
  <si>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</si>
  <si>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</si>
  <si>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</si>
  <si>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</si>
  <si>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</si>
  <si>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</si>
  <si>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</si>
  <si>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</si>
  <si>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</si>
  <si>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</si>
  <si>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</si>
  <si>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</si>
  <si>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</si>
  <si>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</si>
  <si>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</si>
  <si>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</si>
  <si>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</si>
  <si>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</si>
  <si>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</si>
  <si>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</si>
  <si>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</si>
  <si>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</si>
  <si>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</si>
  <si>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</si>
  <si>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</si>
  <si>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</si>
  <si>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</si>
  <si>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</si>
  <si>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</si>
  <si>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</si>
  <si>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</si>
  <si>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</si>
  <si>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</si>
  <si>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</si>
  <si>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</si>
  <si>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</si>
  <si>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</si>
  <si>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</si>
  <si>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</si>
  <si>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</si>
  <si>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</si>
  <si>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</si>
  <si>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</si>
  <si>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</si>
  <si>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</si>
  <si>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</si>
  <si>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</si>
  <si>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</si>
  <si>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</si>
  <si>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</si>
  <si>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</si>
  <si>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</si>
  <si>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</si>
  <si>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</si>
  <si>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</si>
  <si>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</si>
  <si>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</si>
  <si>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</si>
  <si>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</si>
  <si>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</si>
  <si>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</si>
  <si>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</si>
  <si>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</si>
  <si>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</si>
  <si>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</si>
  <si>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</si>
  <si>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</si>
  <si>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</si>
  <si>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</si>
  <si>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</si>
  <si>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</si>
  <si>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</si>
  <si>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</si>
  <si>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</si>
  <si>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</si>
  <si>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</si>
  <si>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</si>
  <si>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</si>
  <si>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</si>
  <si>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</si>
  <si>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</si>
  <si>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</si>
  <si>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</si>
  <si>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</si>
  <si>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</si>
  <si>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</si>
  <si>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</si>
  <si>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</si>
  <si>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</si>
  <si>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</si>
  <si>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</si>
  <si>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</si>
  <si>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</si>
  <si>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</si>
  <si>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</si>
  <si>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</si>
  <si>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</si>
  <si>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</si>
  <si>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</si>
  <si>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</si>
  <si>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</si>
  <si>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</si>
  <si>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</si>
  <si>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</si>
  <si>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</si>
  <si>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</si>
  <si>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</si>
  <si>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</si>
  <si>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</si>
  <si>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</si>
  <si>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</si>
  <si>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</si>
  <si>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</si>
  <si>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</si>
  <si>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</si>
  <si>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</si>
  <si>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</si>
  <si>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</si>
  <si>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</si>
  <si>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</si>
  <si>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</si>
  <si>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</si>
  <si>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</si>
  <si>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</si>
  <si>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</si>
  <si>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</si>
  <si>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</si>
  <si>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</si>
  <si>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</si>
  <si>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</si>
  <si>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</si>
  <si>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</si>
  <si>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</si>
  <si>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</si>
  <si>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</si>
  <si>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</si>
  <si>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</si>
  <si>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</si>
  <si>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</si>
  <si>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</si>
  <si>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</si>
  <si>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</si>
  <si>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</si>
  <si>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</si>
  <si>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</si>
  <si>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</si>
  <si>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</si>
  <si>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</si>
  <si>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</si>
  <si>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</si>
  <si>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</si>
  <si>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</si>
  <si>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</si>
  <si>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</si>
  <si>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</si>
  <si>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</si>
  <si>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</si>
  <si>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</si>
  <si>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</si>
  <si>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</si>
  <si>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</si>
  <si>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</si>
  <si>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</si>
  <si>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</si>
  <si>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</si>
  <si>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</si>
  <si>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</si>
  <si>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</si>
  <si>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</si>
  <si>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</si>
  <si>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</si>
  <si>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</si>
  <si>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</si>
  <si>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</si>
  <si>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</si>
  <si>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</si>
  <si>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</si>
  <si>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</si>
  <si>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</si>
  <si>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</si>
  <si>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</si>
  <si>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</si>
  <si>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</si>
  <si>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</si>
  <si>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</si>
  <si>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</si>
  <si>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</si>
  <si>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</si>
  <si>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</si>
  <si>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</si>
  <si>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</si>
  <si>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</si>
  <si>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</si>
  <si>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</si>
  <si>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</si>
  <si>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</si>
  <si>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</si>
  <si>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</si>
  <si>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</si>
  <si>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</si>
  <si>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</si>
  <si>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</si>
  <si>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</si>
  <si>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</si>
  <si>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</si>
  <si>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</si>
  <si>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</si>
  <si>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</si>
  <si>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</si>
  <si>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</si>
  <si>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</si>
  <si>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</si>
  <si>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</si>
  <si>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</si>
  <si>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</si>
  <si>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</si>
  <si>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</si>
  <si>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</si>
  <si>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</si>
  <si>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</si>
  <si>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</si>
  <si>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</si>
  <si>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</si>
  <si>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</si>
  <si>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</si>
  <si>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</si>
  <si>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</si>
  <si>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</si>
  <si>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</si>
  <si>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</si>
  <si>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</si>
  <si>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</si>
  <si>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</si>
  <si>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</si>
  <si>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</si>
  <si>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</si>
  <si>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</si>
  <si>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</si>
  <si>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</si>
  <si>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</si>
  <si>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</si>
  <si>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</si>
  <si>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</si>
  <si>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</si>
  <si>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</si>
  <si>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</si>
  <si>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</si>
  <si>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</si>
  <si>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</si>
  <si>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</si>
  <si>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</si>
  <si>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</si>
  <si>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</si>
  <si>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</si>
  <si>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</si>
  <si>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</si>
  <si>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</si>
  <si>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</si>
  <si>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</si>
  <si>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</si>
  <si>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</si>
  <si>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</si>
  <si>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</si>
  <si>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</si>
  <si>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</si>
  <si>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</si>
  <si>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</si>
  <si>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</si>
  <si>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</si>
  <si>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</si>
  <si>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</si>
  <si>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</si>
  <si>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</si>
  <si>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</si>
  <si>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</si>
  <si>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</si>
  <si>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</si>
  <si>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</si>
  <si>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</si>
  <si>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</si>
  <si>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</si>
  <si>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</si>
  <si>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</si>
  <si>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</si>
  <si>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</si>
  <si>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</si>
  <si>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</si>
  <si>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</si>
  <si>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</si>
  <si>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</si>
  <si>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</si>
  <si>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</si>
  <si>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</si>
  <si>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</si>
  <si>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</si>
  <si>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</si>
  <si>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</si>
  <si>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</si>
  <si>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</si>
  <si>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</si>
  <si>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</si>
  <si>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</si>
  <si>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</si>
  <si>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</si>
  <si>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</si>
  <si>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</si>
  <si>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</si>
  <si>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</si>
  <si>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</si>
  <si>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</si>
  <si>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</si>
  <si>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</si>
  <si>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</si>
  <si>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</si>
  <si>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</si>
  <si>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</si>
  <si>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</si>
  <si>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</si>
  <si>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</si>
  <si>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</si>
  <si>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</si>
  <si>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</si>
  <si>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</si>
  <si>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</si>
  <si>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</si>
  <si>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</si>
  <si>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</si>
  <si>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</si>
  <si>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</si>
  <si>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</si>
  <si>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</si>
  <si>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</si>
  <si>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</si>
  <si>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</si>
  <si>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</si>
  <si>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</si>
  <si>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</si>
  <si>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</si>
  <si>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</si>
  <si>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</si>
  <si>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</si>
  <si>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</si>
  <si>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</si>
  <si>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</si>
  <si>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</si>
  <si>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</si>
  <si>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</si>
  <si>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</si>
  <si>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</si>
  <si>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</si>
  <si>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</si>
  <si>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</si>
  <si>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</si>
  <si>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</si>
  <si>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</si>
  <si>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</si>
  <si>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</si>
  <si>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</si>
  <si>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</si>
  <si>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</si>
  <si>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</si>
  <si>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</si>
  <si>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</si>
  <si>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</si>
  <si>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</si>
  <si>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</si>
  <si>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</si>
  <si>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</si>
  <si>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</si>
  <si>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</si>
  <si>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</si>
  <si>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</si>
  <si>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</si>
  <si>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</si>
  <si>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</si>
  <si>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</si>
  <si>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</si>
  <si>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</si>
  <si>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</si>
  <si>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</si>
  <si>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</si>
  <si>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</si>
  <si>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</si>
  <si>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</si>
  <si>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</si>
  <si>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</si>
  <si>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</si>
  <si>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</si>
  <si>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</si>
  <si>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</si>
  <si>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</si>
  <si>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</si>
  <si>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</si>
  <si>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</si>
  <si>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</si>
  <si>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</si>
  <si>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</si>
  <si>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</si>
  <si>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</si>
  <si>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</si>
  <si>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</si>
  <si>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</si>
  <si>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</si>
  <si>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</si>
  <si>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</si>
  <si>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</si>
  <si>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</si>
  <si>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</si>
  <si>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</si>
  <si>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</si>
  <si>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</si>
  <si>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</si>
  <si>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</si>
  <si>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</si>
  <si>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</si>
  <si>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</si>
  <si>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</si>
  <si>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</si>
  <si>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</si>
  <si>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</si>
  <si>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</si>
  <si>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</si>
  <si>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</si>
  <si>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</si>
  <si>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</si>
  <si>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</si>
  <si>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</si>
  <si>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</si>
  <si>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</si>
  <si>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</si>
  <si>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</si>
  <si>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</si>
  <si>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</si>
  <si>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</si>
  <si>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</si>
  <si>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</si>
  <si>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</si>
  <si>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</si>
  <si>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</si>
  <si>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</si>
  <si>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</si>
  <si>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</si>
  <si>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</si>
  <si>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</si>
  <si>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</si>
  <si>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</si>
  <si>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</si>
  <si>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</si>
  <si>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</si>
  <si>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</si>
  <si>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</si>
  <si>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</si>
  <si>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</si>
  <si>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</si>
  <si>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</si>
  <si>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</si>
  <si>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</si>
  <si>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</si>
  <si>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</si>
  <si>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</si>
  <si>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</si>
  <si>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</si>
  <si>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</si>
  <si>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</si>
  <si>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</si>
  <si>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</si>
  <si>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</si>
  <si>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</si>
  <si>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</si>
  <si>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</si>
  <si>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</si>
  <si>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</si>
  <si>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</si>
  <si>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</si>
  <si>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</si>
  <si>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</si>
  <si>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</si>
  <si>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</si>
  <si>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</si>
  <si>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</si>
  <si>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</si>
  <si>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</si>
  <si>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</si>
  <si>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</si>
  <si>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</si>
  <si>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</si>
  <si>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</si>
  <si>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</si>
  <si>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</si>
  <si>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</si>
  <si>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</si>
  <si>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</si>
  <si>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</si>
  <si>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</si>
  <si>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</si>
  <si>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</si>
  <si>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</si>
  <si>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</si>
  <si>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</si>
  <si>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</si>
  <si>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</si>
  <si>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</si>
  <si>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</si>
  <si>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</si>
  <si>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</si>
  <si>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</si>
  <si>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</si>
  <si>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</si>
  <si>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</si>
  <si>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</si>
  <si>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</si>
  <si>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</si>
  <si>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</si>
  <si>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</si>
  <si>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</si>
  <si>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</si>
  <si>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</si>
  <si>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</si>
  <si>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</si>
  <si>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</si>
  <si>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</si>
  <si>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</si>
  <si>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</si>
  <si>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</si>
  <si>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</si>
  <si>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</si>
  <si>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</si>
  <si>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</si>
  <si>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</si>
  <si>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</si>
  <si>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</si>
  <si>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</si>
  <si>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</si>
  <si>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</si>
  <si>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</si>
  <si>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</si>
  <si>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</si>
  <si>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</si>
  <si>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</si>
  <si>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</si>
  <si>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</si>
  <si>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</si>
  <si>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</si>
  <si>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</si>
  <si>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</si>
  <si>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</si>
  <si>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</si>
  <si>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</si>
  <si>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</si>
  <si>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</si>
  <si>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</si>
  <si>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</si>
  <si>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</si>
  <si>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</si>
  <si>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</si>
  <si>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</si>
  <si>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</si>
  <si>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</si>
  <si>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</si>
  <si>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</si>
  <si>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</si>
  <si>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</si>
  <si>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</si>
  <si>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</si>
  <si>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</si>
  <si>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</si>
  <si>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</si>
  <si>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</si>
  <si>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</si>
  <si>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</si>
  <si>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</si>
  <si>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</si>
  <si>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</si>
  <si>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</si>
  <si>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</si>
  <si>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</si>
  <si>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</si>
  <si>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</si>
  <si>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</si>
  <si>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</si>
  <si>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</si>
  <si>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</si>
  <si>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</si>
  <si>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</si>
  <si>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</si>
  <si>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</si>
  <si>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</si>
  <si>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</si>
  <si>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</si>
  <si>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</si>
  <si>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</si>
  <si>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</si>
  <si>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</si>
  <si>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</si>
  <si>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</si>
  <si>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</si>
  <si>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</si>
  <si>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</si>
  <si>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</si>
  <si>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</si>
  <si>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</si>
  <si>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</si>
  <si>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</si>
  <si>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</si>
  <si>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</si>
  <si>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</si>
  <si>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</si>
  <si>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</si>
  <si>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</si>
  <si>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</si>
  <si>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</si>
  <si>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</si>
  <si>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</si>
  <si>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</si>
  <si>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</si>
  <si>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</si>
  <si>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</si>
  <si>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</si>
  <si>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</si>
  <si>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</si>
  <si>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</si>
  <si>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</si>
  <si>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</si>
  <si>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</si>
  <si>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</si>
  <si>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</si>
  <si>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</si>
  <si>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</si>
  <si>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</si>
  <si>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</si>
  <si>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</si>
  <si>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</si>
  <si>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</si>
  <si>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</si>
  <si>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</si>
  <si>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</si>
  <si>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</si>
  <si>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</si>
  <si>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</si>
  <si>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</si>
  <si>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</si>
  <si>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</si>
  <si>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</si>
  <si>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</si>
  <si>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</si>
  <si>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</si>
  <si>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</si>
  <si>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</si>
  <si>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</si>
  <si>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</si>
  <si>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</si>
  <si>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</si>
  <si>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</si>
  <si>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</si>
  <si>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</si>
  <si>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</si>
  <si>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</si>
  <si>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</si>
  <si>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</si>
  <si>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</si>
  <si>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</si>
  <si>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</si>
  <si>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</si>
  <si>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</si>
  <si>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</si>
  <si>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</si>
  <si>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</si>
  <si>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</si>
  <si>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</si>
  <si>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</si>
  <si>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</si>
  <si>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</si>
  <si>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</si>
  <si>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</si>
  <si>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</si>
  <si>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</si>
  <si>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</si>
  <si>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</si>
  <si>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</si>
  <si>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</si>
  <si>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</si>
  <si>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</si>
  <si>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</si>
  <si>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</si>
  <si>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</si>
  <si>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</si>
  <si>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</si>
  <si>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</si>
  <si>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</si>
  <si>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</si>
  <si>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</si>
  <si>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</si>
  <si>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</si>
  <si>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</si>
  <si>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</si>
  <si>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</si>
  <si>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</si>
  <si>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</si>
  <si>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</si>
  <si>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</si>
  <si>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</si>
  <si>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</si>
  <si>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</si>
  <si>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</si>
  <si>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</si>
  <si>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</si>
  <si>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</si>
  <si>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</si>
  <si>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</si>
  <si>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</si>
  <si>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</si>
  <si>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</si>
  <si>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</si>
  <si>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</si>
  <si>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</si>
  <si>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</si>
  <si>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</si>
  <si>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</si>
  <si>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</si>
  <si>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</si>
  <si>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</si>
  <si>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</si>
  <si>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</si>
  <si>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</si>
  <si>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</si>
  <si>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</si>
  <si>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</si>
  <si>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</si>
  <si>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</si>
  <si>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</si>
  <si>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</si>
  <si>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</si>
  <si>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</si>
  <si>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</si>
  <si>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</si>
  <si>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</si>
  <si>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</si>
  <si>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</si>
  <si>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</si>
  <si>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</si>
  <si>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</si>
  <si>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</si>
  <si>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</si>
  <si>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</si>
  <si>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</si>
  <si>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</si>
  <si>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</si>
  <si>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</si>
  <si>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</si>
  <si>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</si>
  <si>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</si>
  <si>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</si>
  <si>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</si>
  <si>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</si>
  <si>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</si>
  <si>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</si>
  <si>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</si>
  <si>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</si>
  <si>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</si>
  <si>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</si>
  <si>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</si>
  <si>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</si>
  <si>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</si>
  <si>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</si>
  <si>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</si>
  <si>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</si>
  <si>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</si>
  <si>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</si>
  <si>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</si>
  <si>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</si>
  <si>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</si>
  <si>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</si>
  <si>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</si>
  <si>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</si>
  <si>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</si>
  <si>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</si>
  <si>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</si>
  <si>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</si>
  <si>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</si>
  <si>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</si>
  <si>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</si>
  <si>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</si>
  <si>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</si>
  <si>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</si>
  <si>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</si>
  <si>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</si>
  <si>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</si>
  <si>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</si>
  <si>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</si>
  <si>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</si>
  <si>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</si>
  <si>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</si>
  <si>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</si>
  <si>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</si>
  <si>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</si>
  <si>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</si>
  <si>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</si>
  <si>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</si>
  <si>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</si>
  <si>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</si>
  <si>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</si>
  <si>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</si>
  <si>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</si>
  <si>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</si>
  <si>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</si>
  <si>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</si>
  <si>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</si>
  <si>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</si>
  <si>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</si>
  <si>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</si>
  <si>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</si>
  <si>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</si>
  <si>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</si>
  <si>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</si>
  <si>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</si>
  <si>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</si>
  <si>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</si>
  <si>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</si>
  <si>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</si>
  <si>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</si>
  <si>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</si>
  <si>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</si>
  <si>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</si>
  <si>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</si>
  <si>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</si>
  <si>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</si>
  <si>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</si>
  <si>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</si>
  <si>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</si>
  <si>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</si>
  <si>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</si>
  <si>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</si>
  <si>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</si>
  <si>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</si>
  <si>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</si>
  <si>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</si>
  <si>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</si>
  <si>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</si>
  <si>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</si>
  <si>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</si>
  <si>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</si>
  <si>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</si>
  <si>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</si>
  <si>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</si>
  <si>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</si>
  <si>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</si>
  <si>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</si>
  <si>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</si>
  <si>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</si>
  <si>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</si>
  <si>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</si>
  <si>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</si>
  <si>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</si>
  <si>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</si>
  <si>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</si>
  <si>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</si>
  <si>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</si>
  <si>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</si>
  <si>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</si>
  <si>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</si>
  <si>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</si>
  <si>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</si>
  <si>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</si>
  <si>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</si>
  <si>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</si>
  <si>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</si>
  <si>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</si>
  <si>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</si>
  <si>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</si>
  <si>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</si>
  <si>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</si>
  <si>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</si>
  <si>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</si>
  <si>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</si>
  <si>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</si>
  <si>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</si>
  <si>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</si>
  <si>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</si>
  <si>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</si>
  <si>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</si>
  <si>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</si>
  <si>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</si>
  <si>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</si>
  <si>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</si>
  <si>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</si>
  <si>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</si>
  <si>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</si>
  <si>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</si>
  <si>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</si>
  <si>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</si>
  <si>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</si>
  <si>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</si>
  <si>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</si>
  <si>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</si>
  <si>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</si>
  <si>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</si>
  <si>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</si>
  <si>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</si>
  <si>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</si>
  <si>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</si>
  <si>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</si>
  <si>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</si>
  <si>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</si>
  <si>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</si>
  <si>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</si>
  <si>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</si>
  <si>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</si>
  <si>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</si>
  <si>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</si>
  <si>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</si>
  <si>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</si>
  <si>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</si>
  <si>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</si>
  <si>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</si>
  <si>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</si>
  <si>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</si>
  <si>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</si>
  <si>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</si>
  <si>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</si>
  <si>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</si>
  <si>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</si>
  <si>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</si>
  <si>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</si>
  <si>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</si>
  <si>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</si>
  <si>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</si>
  <si>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</si>
  <si>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</si>
  <si>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</si>
  <si>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</si>
  <si>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</si>
  <si>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</si>
  <si>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</si>
  <si>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</si>
  <si>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</si>
  <si>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</si>
  <si>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</si>
  <si>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</si>
  <si>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</si>
  <si>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</si>
  <si>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</si>
  <si>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</si>
  <si>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</si>
  <si>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</si>
  <si>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</si>
  <si>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</si>
  <si>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</si>
  <si>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</si>
  <si>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</si>
  <si>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</si>
  <si>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</si>
  <si>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</si>
  <si>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</si>
  <si>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</si>
  <si>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</si>
  <si>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</si>
  <si>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</si>
  <si>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</si>
  <si>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</si>
  <si>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</si>
  <si>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</si>
  <si>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</si>
  <si>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</si>
  <si>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</si>
  <si>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</si>
  <si>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</si>
  <si>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</si>
  <si>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</si>
  <si>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</si>
  <si>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</si>
  <si>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</si>
  <si>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</si>
  <si>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</si>
  <si>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</si>
  <si>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</si>
  <si>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</si>
  <si>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</si>
  <si>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</si>
  <si>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</si>
  <si>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</si>
  <si>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</si>
  <si>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</si>
  <si>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</si>
  <si>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</si>
  <si>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</si>
  <si>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</si>
  <si>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</si>
  <si>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</si>
  <si>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</si>
  <si>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</si>
  <si>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</si>
  <si>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</si>
  <si>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</si>
  <si>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</si>
  <si>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</si>
  <si>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</si>
  <si>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</si>
  <si>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</si>
  <si>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</si>
  <si>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</si>
  <si>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</si>
  <si>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</si>
  <si>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</si>
  <si>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</si>
  <si>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</si>
  <si>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</si>
  <si>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</si>
  <si>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</si>
  <si>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</si>
  <si>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</si>
  <si>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</si>
  <si>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</si>
  <si>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</si>
  <si>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</si>
  <si>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</si>
  <si>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</si>
  <si>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</si>
  <si>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</si>
  <si>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</si>
  <si>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</si>
  <si>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</si>
  <si>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</si>
  <si>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</si>
  <si>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</si>
  <si>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</si>
  <si>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</si>
  <si>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</si>
  <si>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</si>
  <si>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</si>
  <si>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</si>
  <si>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</si>
  <si>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</si>
  <si>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</si>
  <si>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</si>
  <si>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</si>
  <si>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</si>
  <si>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</si>
  <si>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</si>
  <si>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</si>
  <si>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</si>
  <si>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</si>
  <si>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</si>
  <si>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</si>
  <si>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</si>
  <si>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</si>
  <si>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</si>
  <si>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</si>
  <si>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</si>
  <si>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</si>
  <si>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</si>
  <si>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</si>
  <si>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</si>
  <si>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</si>
  <si>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</si>
  <si>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</si>
  <si>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</si>
  <si>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</si>
  <si>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</si>
  <si>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</si>
  <si>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</si>
  <si>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</si>
  <si>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</si>
  <si>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</si>
  <si>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</si>
  <si>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</si>
  <si>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</si>
  <si>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</si>
  <si>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</si>
  <si>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</si>
  <si>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</si>
  <si>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</si>
  <si>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</si>
  <si>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</si>
  <si>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</si>
  <si>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</si>
  <si>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</si>
  <si>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</si>
  <si>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</si>
  <si>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</si>
  <si>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</si>
  <si>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</si>
  <si>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</si>
  <si>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</si>
  <si>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</si>
  <si>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</si>
  <si>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</si>
  <si>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</si>
  <si>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</si>
  <si>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</si>
  <si>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</si>
  <si>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</si>
  <si>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</si>
  <si>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</si>
  <si>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</si>
  <si>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</si>
  <si>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</si>
  <si>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</si>
  <si>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</si>
  <si>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</si>
  <si>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</si>
  <si>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</si>
  <si>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</si>
  <si>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</si>
  <si>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</si>
  <si>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</si>
  <si>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</si>
  <si>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</si>
  <si>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</si>
  <si>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</si>
  <si>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</si>
  <si>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</si>
  <si>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</si>
  <si>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</si>
  <si>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</si>
  <si>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</si>
  <si>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</si>
  <si>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</si>
  <si>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</si>
  <si>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</si>
  <si>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</si>
  <si>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</si>
  <si>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</si>
  <si>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</si>
  <si>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</si>
  <si>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</si>
  <si>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</si>
  <si>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</si>
  <si>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</si>
  <si>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</si>
  <si>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</si>
  <si>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</si>
  <si>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</si>
  <si>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</si>
  <si>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</si>
  <si>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</si>
  <si>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</si>
  <si>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</si>
  <si>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</si>
  <si>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</si>
  <si>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</si>
  <si>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</si>
  <si>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</si>
  <si>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</si>
  <si>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</si>
  <si>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</si>
  <si>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</si>
  <si>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</si>
  <si>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</si>
  <si>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</si>
  <si>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</si>
  <si>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</si>
  <si>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</si>
  <si>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</si>
  <si>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</si>
  <si>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</si>
  <si>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</si>
  <si>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</si>
  <si>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</si>
  <si>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</si>
  <si>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</si>
  <si>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</si>
  <si>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</si>
  <si>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</si>
  <si>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</si>
  <si>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</si>
  <si>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</si>
  <si>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</si>
  <si>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</si>
  <si>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</si>
  <si>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</si>
  <si>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</si>
  <si>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</si>
  <si>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</si>
  <si>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</si>
  <si>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</si>
  <si>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</si>
  <si>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</si>
  <si>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</si>
  <si>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</si>
  <si>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</si>
  <si>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</si>
  <si>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</si>
  <si>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</si>
  <si>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</si>
  <si>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</si>
  <si>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</si>
  <si>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</si>
  <si>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</si>
  <si>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</si>
  <si>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</si>
  <si>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</si>
  <si>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</si>
  <si>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</si>
  <si>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</si>
  <si>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</si>
  <si>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</si>
  <si>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</si>
  <si>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</si>
  <si>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</si>
  <si>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</si>
  <si>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</si>
  <si>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</si>
  <si>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</si>
  <si>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</si>
  <si>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</si>
  <si>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</si>
  <si>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</si>
  <si>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</si>
  <si>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</si>
  <si>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</si>
  <si>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</si>
  <si>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</si>
  <si>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</si>
  <si>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</si>
  <si>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</si>
  <si>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</si>
  <si>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</si>
  <si>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</si>
  <si>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</si>
  <si>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</si>
  <si>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</si>
  <si>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</si>
  <si>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</si>
  <si>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</si>
  <si>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</si>
  <si>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</si>
  <si>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</si>
  <si>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</si>
  <si>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</si>
  <si>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</si>
  <si>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</si>
  <si>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</si>
  <si>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</si>
  <si>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</si>
  <si>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</si>
  <si>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</si>
  <si>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</si>
  <si>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</si>
  <si>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</si>
  <si>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</si>
  <si>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</si>
  <si>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</si>
  <si>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</si>
  <si>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</si>
  <si>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</si>
  <si>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</si>
  <si>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</si>
  <si>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</si>
  <si>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</si>
  <si>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</si>
  <si>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</si>
  <si>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</si>
  <si>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</si>
  <si>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</si>
  <si>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</si>
  <si>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</si>
  <si>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</si>
  <si>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</si>
  <si>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</si>
  <si>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</si>
  <si>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</si>
  <si>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</si>
  <si>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</si>
  <si>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</si>
  <si>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</si>
  <si>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</si>
  <si>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</si>
  <si>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</si>
  <si>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</si>
  <si>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</si>
  <si>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</si>
  <si>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</si>
  <si>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</si>
  <si>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</si>
  <si>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</si>
  <si>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</si>
  <si>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</si>
  <si>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</si>
  <si>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</si>
  <si>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</si>
  <si>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</si>
  <si>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</si>
  <si>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</si>
  <si>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</si>
  <si>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</si>
  <si>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</si>
  <si>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</si>
  <si>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</si>
  <si>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</si>
  <si>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</si>
  <si>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</si>
  <si>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</si>
  <si>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</si>
  <si>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</si>
  <si>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</si>
  <si>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</si>
  <si>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</si>
  <si>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</si>
  <si>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</si>
  <si>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</si>
  <si>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</si>
  <si>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</si>
  <si>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</si>
  <si>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</si>
  <si>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</si>
  <si>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</si>
  <si>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</si>
  <si>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</si>
  <si>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</si>
  <si>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</si>
  <si>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</si>
  <si>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</si>
  <si>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</si>
  <si>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</si>
  <si>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</si>
  <si>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</si>
  <si>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</si>
  <si>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</si>
  <si>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</si>
  <si>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</si>
  <si>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</si>
  <si>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</si>
  <si>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</si>
  <si>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</si>
  <si>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</si>
  <si>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</si>
  <si>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</si>
  <si>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</si>
  <si>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</si>
  <si>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</si>
  <si>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</si>
  <si>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</si>
  <si>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</si>
  <si>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</si>
  <si>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</si>
  <si>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</si>
  <si>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</si>
  <si>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</si>
  <si>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</si>
  <si>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</si>
  <si>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</si>
  <si>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</si>
  <si>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</si>
  <si>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</si>
  <si>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</si>
  <si>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</si>
  <si>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</si>
  <si>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</si>
  <si>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</si>
  <si>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</si>
  <si>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</si>
  <si>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</si>
  <si>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</si>
  <si>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</si>
  <si>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</si>
  <si>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</si>
  <si>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</si>
  <si>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</si>
  <si>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</si>
  <si>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</si>
  <si>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</si>
  <si>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</si>
  <si>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</si>
  <si>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</si>
  <si>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</si>
  <si>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</si>
  <si>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</si>
  <si>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</si>
  <si>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</si>
  <si>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</si>
  <si>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</si>
  <si>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</si>
  <si>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</si>
  <si>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</si>
  <si>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</si>
  <si>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</si>
  <si>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</si>
  <si>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</si>
  <si>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</si>
  <si>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</si>
  <si>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</si>
  <si>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</si>
  <si>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</si>
  <si>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</si>
  <si>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</si>
  <si>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</si>
  <si>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</si>
  <si>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</si>
  <si>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</si>
  <si>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</si>
  <si>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</si>
  <si>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</si>
  <si>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</si>
  <si>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</si>
  <si>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</si>
  <si>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</si>
  <si>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</si>
  <si>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</si>
  <si>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</si>
  <si>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</si>
  <si>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</si>
  <si>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</si>
  <si>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</si>
  <si>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</si>
  <si>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</si>
  <si>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</si>
  <si>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</si>
  <si>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</si>
  <si>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</si>
  <si>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</si>
  <si>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</si>
  <si>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</si>
  <si>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</si>
  <si>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</si>
  <si>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</si>
  <si>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</si>
  <si>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</si>
  <si>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</si>
  <si>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</si>
  <si>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</si>
  <si>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</si>
  <si>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</si>
  <si>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</si>
  <si>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</si>
  <si>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</si>
  <si>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</si>
  <si>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</si>
  <si>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</si>
  <si>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</si>
  <si>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</si>
  <si>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</si>
  <si>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</si>
  <si>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</si>
  <si>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</si>
  <si>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</si>
  <si>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</si>
  <si>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</si>
  <si>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</si>
  <si>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</si>
  <si>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</si>
  <si>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</si>
  <si>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</si>
  <si>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</si>
  <si>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</si>
  <si>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</si>
  <si>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</si>
  <si>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</si>
  <si>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</si>
  <si>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</si>
  <si>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</si>
  <si>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</si>
  <si>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</si>
  <si>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</si>
  <si>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</si>
  <si>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</si>
  <si>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</si>
  <si>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</si>
  <si>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</si>
  <si>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</si>
  <si>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</si>
  <si>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</si>
  <si>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</si>
  <si>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</si>
  <si>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</si>
  <si>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</si>
  <si>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</si>
  <si>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</si>
  <si>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</si>
  <si>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</si>
  <si>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</si>
  <si>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</si>
  <si>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</si>
  <si>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</si>
  <si>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</si>
  <si>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</si>
  <si>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</si>
  <si>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</si>
  <si>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</si>
  <si>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</si>
  <si>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</si>
  <si>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</si>
  <si>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</si>
  <si>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</si>
  <si>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</si>
  <si>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</si>
  <si>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</si>
  <si>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</si>
  <si>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</si>
  <si>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</si>
  <si>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</si>
  <si>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</si>
  <si>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</si>
  <si>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</si>
  <si>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</si>
  <si>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</si>
  <si>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</si>
  <si>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</si>
  <si>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</si>
  <si>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</si>
  <si>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</si>
  <si>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</si>
  <si>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</si>
  <si>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</si>
  <si>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</si>
  <si>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</si>
  <si>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</si>
  <si>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</si>
  <si>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</si>
  <si>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</si>
  <si>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</si>
  <si>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</si>
  <si>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</si>
  <si>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</si>
  <si>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</si>
  <si>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</si>
  <si>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</si>
  <si>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</si>
  <si>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</si>
  <si>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</si>
  <si>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</si>
  <si>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</si>
  <si>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</si>
  <si>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</si>
  <si>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</si>
  <si>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</si>
  <si>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</si>
  <si>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</si>
  <si>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</si>
  <si>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</si>
  <si>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</si>
  <si>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</si>
  <si>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</si>
  <si>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</si>
  <si>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</si>
  <si>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</si>
  <si>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</si>
  <si>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</si>
  <si>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</si>
  <si>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</si>
  <si>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</si>
  <si>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</si>
  <si>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</si>
  <si>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</si>
  <si>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</si>
  <si>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</si>
  <si>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</si>
  <si>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</si>
  <si>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</si>
  <si>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</si>
  <si>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</si>
  <si>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</si>
  <si>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</si>
  <si>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</si>
  <si>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</si>
  <si>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</si>
  <si>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</si>
  <si>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</si>
  <si>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</si>
  <si>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</si>
  <si>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</si>
  <si>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</si>
  <si>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</si>
  <si>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</si>
  <si>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</si>
  <si>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</si>
  <si>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</si>
  <si>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</si>
  <si>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</si>
  <si>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</si>
  <si>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</si>
  <si>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</si>
  <si>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</si>
  <si>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</si>
  <si>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</si>
  <si>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</si>
  <si>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</si>
  <si>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</si>
  <si>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</si>
  <si>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</si>
  <si>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</si>
  <si>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</si>
  <si>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</si>
  <si>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</si>
  <si>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</si>
  <si>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</si>
  <si>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</si>
  <si>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</si>
  <si>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</si>
  <si>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</si>
  <si>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</si>
  <si>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</si>
  <si>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</si>
  <si>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</si>
  <si>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</si>
  <si>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</si>
  <si>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</si>
  <si>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</si>
  <si>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</si>
  <si>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</si>
  <si>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</si>
  <si>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</si>
  <si>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</si>
  <si>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</si>
  <si>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</si>
  <si>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</si>
  <si>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</si>
  <si>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</si>
  <si>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</si>
  <si>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</si>
  <si>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</si>
  <si>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</si>
  <si>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</si>
  <si>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</si>
  <si>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</si>
  <si>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</si>
  <si>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</si>
  <si>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</si>
  <si>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</si>
  <si>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</si>
  <si>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</si>
  <si>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</si>
  <si>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</si>
  <si>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</si>
  <si>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</si>
  <si>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</si>
  <si>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</si>
  <si>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</si>
  <si>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</si>
  <si>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</si>
  <si>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</si>
  <si>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</si>
  <si>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</si>
  <si>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</si>
  <si>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</si>
  <si>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</si>
  <si>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</si>
  <si>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</si>
  <si>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</si>
  <si>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</si>
  <si>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</si>
  <si>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</si>
  <si>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</si>
  <si>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</si>
  <si>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</si>
  <si>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</si>
  <si>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</si>
  <si>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</si>
  <si>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</si>
  <si>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</si>
  <si>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</si>
  <si>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</si>
  <si>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</si>
  <si>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</si>
  <si>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</si>
  <si>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</si>
  <si>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</si>
  <si>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</si>
  <si>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</si>
  <si>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</si>
  <si>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</si>
  <si>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</si>
  <si>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</si>
  <si>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</si>
  <si>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</si>
  <si>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</si>
  <si>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</si>
  <si>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</si>
  <si>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</si>
  <si>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</si>
  <si>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</si>
  <si>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</si>
  <si>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</si>
  <si>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</si>
  <si>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</si>
  <si>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</si>
  <si>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</si>
  <si>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</si>
  <si>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</si>
  <si>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</si>
  <si>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</si>
  <si>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</si>
  <si>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</si>
  <si>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</si>
  <si>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</si>
  <si>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</si>
  <si>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</si>
  <si>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</si>
  <si>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</si>
  <si>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</si>
  <si>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</si>
  <si>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</si>
  <si>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</si>
  <si>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</si>
  <si>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</si>
  <si>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</si>
  <si>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</si>
  <si>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</si>
  <si>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</si>
  <si>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</si>
  <si>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</si>
  <si>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</si>
  <si>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</si>
  <si>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</si>
  <si>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</si>
  <si>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</si>
  <si>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</si>
  <si>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</si>
  <si>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</si>
  <si>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</si>
  <si>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</si>
  <si>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</si>
  <si>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</si>
  <si>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</si>
  <si>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</si>
  <si>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</si>
  <si>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</si>
  <si>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</si>
  <si>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</si>
  <si>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</si>
  <si>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</si>
  <si>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</si>
  <si>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</si>
  <si>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</si>
  <si>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</si>
  <si>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</si>
  <si>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</si>
  <si>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</si>
  <si>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</si>
  <si>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</si>
  <si>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</si>
  <si>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</si>
  <si>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</si>
  <si>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</si>
  <si>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</si>
  <si>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</si>
  <si>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</si>
  <si>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</si>
  <si>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</si>
  <si>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</si>
  <si>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</si>
  <si>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</si>
  <si>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</si>
  <si>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</si>
  <si>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</si>
  <si>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</si>
  <si>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</si>
  <si>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</si>
  <si>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</si>
  <si>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</si>
  <si>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</si>
  <si>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</si>
  <si>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</si>
  <si>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</si>
  <si>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</si>
  <si>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</si>
  <si>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</si>
  <si>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</si>
  <si>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</si>
  <si>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</si>
  <si>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</si>
  <si>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</si>
  <si>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</si>
  <si>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</si>
  <si>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</si>
  <si>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</si>
  <si>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</si>
  <si>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</si>
  <si>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</si>
  <si>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</si>
  <si>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</si>
  <si>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</si>
  <si>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</si>
  <si>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</si>
  <si>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</si>
  <si>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</si>
  <si>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</si>
  <si>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</si>
  <si>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</si>
  <si>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</si>
  <si>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</si>
  <si>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</si>
  <si>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</si>
  <si>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</si>
  <si>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</si>
  <si>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</si>
  <si>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</si>
  <si>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</si>
  <si>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</si>
  <si>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</si>
  <si>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</si>
  <si>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</si>
  <si>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</si>
  <si>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</si>
  <si>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</si>
  <si>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</si>
  <si>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</si>
  <si>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</si>
  <si>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</si>
  <si>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</si>
  <si>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</si>
  <si>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</si>
  <si>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</si>
  <si>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</si>
  <si>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</si>
  <si>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</si>
  <si>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</si>
  <si>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</si>
  <si>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</si>
  <si>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</si>
  <si>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</si>
  <si>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</si>
  <si>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</si>
  <si>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</si>
  <si>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</si>
  <si>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</si>
  <si>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</si>
  <si>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</si>
  <si>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</si>
  <si>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</si>
  <si>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</si>
  <si>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</si>
  <si>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</si>
  <si>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</si>
  <si>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</si>
  <si>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</si>
  <si>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</si>
  <si>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</si>
  <si>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</si>
  <si>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</si>
  <si>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</si>
  <si>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</si>
  <si>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</si>
  <si>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</si>
  <si>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</si>
  <si>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</si>
  <si>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</si>
  <si>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</si>
  <si>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</si>
  <si>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</si>
  <si>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</si>
  <si>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</si>
  <si>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</si>
  <si>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</si>
  <si>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</si>
  <si>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</si>
  <si>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</si>
  <si>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</si>
  <si>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</si>
  <si>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</si>
  <si>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</si>
  <si>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</si>
  <si>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</si>
  <si>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</si>
  <si>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</si>
  <si>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</si>
  <si>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</si>
  <si>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</si>
  <si>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</si>
  <si>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</si>
  <si>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</si>
  <si>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</si>
  <si>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</si>
  <si>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</si>
  <si>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</si>
  <si>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</si>
  <si>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</si>
  <si>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</si>
  <si>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</si>
  <si>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</si>
  <si>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</si>
  <si>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</si>
  <si>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</si>
  <si>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</si>
  <si>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</si>
  <si>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</si>
  <si>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</si>
  <si>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</si>
  <si>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</si>
  <si>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</si>
  <si>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</si>
  <si>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</si>
  <si>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</si>
  <si>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</si>
  <si>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</si>
  <si>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</si>
  <si>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</si>
  <si>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</si>
  <si>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</si>
  <si>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</si>
  <si>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</si>
  <si>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</si>
  <si>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</si>
  <si>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</si>
  <si>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</si>
  <si>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</si>
  <si>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</si>
  <si>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</si>
  <si>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</si>
  <si>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</si>
  <si>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</si>
  <si>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</si>
  <si>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</si>
  <si>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</si>
  <si>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</si>
  <si>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</si>
  <si>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</si>
  <si>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</si>
  <si>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</si>
  <si>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</si>
  <si>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</si>
  <si>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</si>
  <si>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</si>
  <si>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</si>
  <si>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</si>
  <si>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</si>
  <si>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</si>
  <si>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</si>
  <si>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</si>
  <si>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</si>
  <si>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</si>
  <si>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</si>
  <si>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</si>
  <si>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</si>
  <si>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</si>
  <si>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</si>
  <si>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</si>
  <si>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</si>
  <si>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</si>
  <si>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</si>
  <si>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</si>
  <si>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</si>
  <si>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</si>
  <si>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</si>
  <si>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</si>
  <si>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</si>
  <si>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</si>
  <si>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</si>
  <si>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</si>
  <si>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</si>
  <si>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</si>
  <si>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</si>
  <si>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</si>
  <si>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</si>
  <si>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</si>
  <si>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</si>
  <si>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</si>
  <si>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</si>
  <si>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</si>
  <si>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</si>
  <si>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</si>
  <si>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</si>
  <si>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</si>
  <si>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</si>
  <si>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</si>
  <si>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</si>
  <si>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</si>
  <si>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</si>
  <si>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</si>
  <si>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</si>
  <si>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</si>
  <si>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</si>
  <si>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</si>
  <si>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</si>
  <si>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</si>
  <si>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</si>
  <si>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</si>
  <si>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</si>
  <si>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</si>
  <si>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</si>
  <si>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</si>
  <si>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</si>
  <si>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</si>
  <si>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</si>
  <si>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</si>
  <si>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</si>
  <si>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</si>
  <si>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</si>
  <si>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</si>
  <si>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</si>
  <si>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</si>
  <si>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</si>
  <si>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</si>
  <si>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</si>
  <si>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</si>
  <si>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</si>
  <si>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</si>
  <si>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</si>
  <si>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</si>
  <si>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</si>
  <si>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</si>
  <si>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</si>
  <si>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</si>
  <si>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</si>
  <si>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</si>
  <si>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</si>
  <si>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</si>
  <si>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</si>
  <si>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</si>
  <si>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</si>
  <si>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</si>
  <si>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</si>
  <si>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</si>
  <si>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</si>
  <si>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</si>
  <si>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</si>
  <si>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</si>
  <si>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</si>
  <si>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</si>
  <si>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</si>
  <si>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</si>
  <si>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</si>
  <si>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</si>
  <si>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</si>
  <si>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</si>
  <si>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</si>
  <si>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</si>
  <si>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</si>
  <si>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</si>
  <si>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</si>
  <si>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</si>
  <si>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</si>
  <si>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</si>
  <si>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</si>
  <si>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</si>
  <si>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</si>
  <si>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</si>
  <si>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</si>
  <si>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</si>
  <si>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</si>
  <si>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</si>
  <si>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</si>
  <si>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</si>
  <si>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</si>
  <si>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</si>
  <si>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</si>
  <si>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</si>
  <si>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</si>
  <si>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</si>
  <si>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</si>
  <si>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</si>
  <si>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</si>
  <si>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</si>
  <si>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</si>
  <si>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</si>
  <si>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</si>
  <si>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</si>
  <si>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</si>
  <si>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</si>
  <si>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</si>
  <si>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</si>
  <si>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</si>
  <si>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</si>
  <si>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</si>
  <si>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</si>
  <si>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</si>
  <si>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</si>
  <si>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</si>
  <si>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</si>
  <si>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</si>
  <si>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</si>
  <si>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</si>
  <si>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</si>
  <si>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</si>
  <si>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</si>
  <si>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</si>
  <si>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</si>
  <si>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</si>
  <si>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</si>
  <si>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</si>
  <si>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</si>
  <si>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</si>
  <si>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</si>
  <si>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</si>
  <si>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</si>
  <si>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</si>
  <si>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</si>
  <si>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</si>
  <si>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</si>
  <si>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</si>
  <si>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</si>
  <si>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</si>
  <si>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</si>
  <si>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</si>
  <si>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</si>
  <si>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</si>
  <si>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</si>
  <si>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</si>
  <si>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</si>
  <si>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</si>
  <si>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</si>
  <si>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</si>
  <si>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</si>
  <si>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</si>
  <si>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</si>
  <si>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</si>
  <si>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</si>
  <si>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</si>
  <si>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</si>
  <si>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</si>
  <si>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</si>
  <si>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</si>
  <si>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</si>
  <si>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</si>
  <si>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</si>
  <si>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</si>
  <si>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</si>
  <si>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</si>
  <si>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</si>
  <si>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</si>
  <si>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</si>
  <si>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</si>
  <si>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</si>
  <si>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</si>
  <si>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</si>
  <si>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</si>
  <si>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</si>
  <si>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</si>
  <si>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</si>
  <si>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</si>
  <si>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</si>
  <si>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</si>
  <si>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</si>
  <si>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</si>
  <si>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</si>
  <si>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</si>
  <si>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</si>
  <si>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</si>
  <si>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</si>
  <si>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</si>
  <si>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</si>
  <si>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</si>
  <si>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</si>
  <si>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</si>
  <si>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</si>
  <si>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</si>
  <si>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</si>
  <si>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</si>
  <si>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</si>
  <si>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</si>
  <si>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</si>
  <si>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</si>
  <si>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</si>
  <si>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</si>
  <si>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</si>
  <si>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</si>
  <si>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</si>
  <si>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</si>
  <si>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</si>
  <si>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</si>
  <si>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</si>
  <si>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</si>
  <si>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</si>
  <si>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</si>
  <si>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</si>
  <si>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</si>
  <si>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</si>
  <si>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</si>
  <si>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</si>
  <si>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</si>
  <si>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</si>
  <si>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</si>
  <si>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</si>
  <si>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</si>
  <si>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</si>
  <si>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</si>
  <si>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</si>
  <si>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</si>
  <si>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</si>
  <si>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</si>
  <si>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</si>
  <si>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</si>
  <si>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</si>
  <si>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</si>
  <si>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</si>
  <si>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</si>
  <si>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</si>
  <si>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</si>
  <si>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</si>
  <si>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</si>
  <si>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</si>
  <si>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</si>
  <si>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</si>
  <si>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</si>
  <si>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</si>
  <si>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</si>
  <si>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</si>
  <si>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</si>
  <si>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</si>
  <si>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</si>
  <si>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</si>
  <si>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</si>
  <si>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</si>
  <si>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</si>
  <si>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</si>
  <si>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</si>
  <si>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</si>
  <si>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</si>
  <si>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</si>
  <si>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</si>
  <si>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</si>
  <si>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</si>
  <si>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</si>
  <si>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</si>
  <si>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</si>
  <si>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</si>
  <si>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</si>
  <si>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</si>
  <si>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</si>
  <si>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</si>
  <si>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</si>
  <si>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</si>
  <si>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</si>
  <si>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</si>
  <si>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</si>
  <si>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</si>
  <si>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</si>
  <si>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</si>
  <si>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</si>
  <si>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</si>
  <si>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</si>
  <si>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</si>
  <si>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</si>
  <si>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</si>
  <si>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</si>
  <si>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</si>
  <si>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</si>
  <si>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</si>
  <si>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</si>
  <si>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</si>
  <si>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</si>
  <si>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</si>
  <si>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</si>
  <si>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</si>
  <si>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</si>
  <si>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</si>
  <si>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</si>
  <si>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</si>
  <si>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</si>
  <si>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</si>
  <si>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</si>
  <si>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</si>
  <si>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</si>
  <si>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</si>
  <si>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</si>
  <si>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</si>
  <si>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</si>
  <si>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</si>
  <si>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</si>
  <si>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</si>
  <si>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</si>
  <si>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</si>
  <si>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</si>
  <si>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</si>
  <si>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</si>
  <si>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</si>
  <si>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</si>
  <si>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</si>
  <si>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</si>
  <si>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</si>
  <si>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</si>
  <si>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</si>
  <si>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</si>
  <si>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</si>
  <si>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</si>
  <si>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</si>
  <si>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</si>
  <si>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</si>
  <si>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</si>
  <si>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</si>
  <si>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</si>
  <si>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</si>
  <si>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</si>
  <si>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</si>
  <si>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</si>
  <si>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</si>
  <si>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</si>
  <si>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</si>
  <si>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</si>
  <si>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</si>
  <si>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</si>
  <si>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</si>
  <si>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</si>
  <si>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</si>
  <si>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</si>
  <si>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</si>
  <si>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</si>
  <si>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</si>
  <si>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</si>
  <si>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</si>
  <si>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</si>
  <si>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</si>
  <si>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</si>
  <si>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</si>
  <si>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</si>
  <si>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</si>
  <si>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</si>
  <si>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</si>
  <si>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</si>
  <si>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</si>
  <si>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</si>
  <si>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</si>
  <si>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</si>
  <si>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</si>
  <si>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</si>
  <si>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</si>
  <si>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</si>
  <si>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</si>
  <si>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</si>
  <si>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</si>
  <si>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</si>
  <si>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</si>
  <si>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</si>
  <si>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</si>
  <si>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</si>
  <si>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</si>
  <si>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</si>
  <si>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</si>
  <si>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</si>
  <si>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</si>
  <si>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</si>
  <si>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</si>
  <si>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</si>
  <si>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</si>
  <si>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</si>
  <si>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</si>
  <si>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</si>
  <si>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</si>
  <si>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</si>
  <si>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</si>
  <si>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</si>
  <si>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</si>
  <si>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</si>
  <si>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</si>
  <si>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</si>
  <si>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</si>
  <si>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</si>
  <si>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</si>
  <si>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</si>
  <si>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</si>
  <si>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</si>
  <si>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</si>
  <si>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</si>
  <si>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</si>
  <si>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</si>
  <si>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</si>
  <si>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</si>
  <si>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</si>
  <si>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</si>
  <si>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</si>
  <si>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</si>
  <si>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</si>
  <si>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</si>
  <si>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</si>
  <si>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</si>
  <si>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</si>
  <si>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</si>
  <si>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</si>
  <si>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</si>
  <si>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</si>
  <si>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</si>
  <si>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</si>
  <si>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</si>
  <si>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</si>
  <si>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</si>
  <si>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</si>
  <si>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</si>
  <si>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</si>
  <si>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</si>
  <si>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</si>
  <si>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</si>
  <si>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</si>
  <si>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</si>
  <si>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</si>
  <si>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</si>
  <si>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</si>
  <si>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</si>
  <si>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</si>
  <si>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</si>
  <si>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</si>
  <si>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</si>
  <si>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</si>
  <si>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</si>
  <si>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</si>
  <si>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</si>
  <si>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</si>
  <si>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</si>
  <si>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</si>
  <si>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</si>
  <si>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</si>
  <si>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</si>
  <si>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</si>
  <si>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</si>
  <si>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</si>
  <si>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</si>
  <si>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</si>
  <si>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</si>
  <si>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</si>
  <si>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</si>
  <si>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</si>
  <si>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</si>
  <si>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</si>
  <si>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</si>
  <si>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</si>
  <si>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</si>
  <si>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</si>
  <si>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</si>
  <si>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</si>
  <si>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</si>
  <si>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</si>
  <si>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</si>
  <si>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</si>
  <si>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</si>
  <si>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</si>
  <si>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</si>
  <si>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</si>
  <si>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</si>
  <si>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</si>
  <si>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</si>
  <si>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</si>
  <si>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</si>
  <si>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</si>
  <si>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</si>
  <si>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</si>
  <si>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</si>
  <si>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</si>
  <si>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</si>
  <si>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</si>
  <si>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</si>
  <si>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</si>
  <si>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</si>
  <si>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</si>
  <si>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</si>
  <si>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</si>
  <si>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</si>
  <si>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</si>
  <si>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</si>
  <si>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</si>
  <si>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</si>
  <si>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</si>
  <si>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</si>
  <si>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</si>
  <si>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</si>
  <si>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</si>
  <si>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</si>
  <si>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</si>
  <si>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</si>
  <si>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</si>
  <si>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</si>
  <si>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</si>
  <si>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</si>
  <si>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</si>
  <si>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</si>
  <si>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</si>
  <si>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</si>
  <si>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</si>
  <si>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</si>
  <si>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</si>
  <si>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</si>
  <si>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</si>
  <si>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</si>
  <si>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</si>
  <si>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</si>
  <si>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</si>
  <si>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</si>
  <si>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</si>
  <si>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</si>
  <si>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</si>
  <si>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</si>
  <si>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</si>
  <si>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</si>
  <si>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</si>
  <si>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</si>
  <si>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</si>
  <si>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</si>
  <si>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</si>
  <si>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</si>
  <si>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</si>
  <si>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</si>
  <si>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</si>
  <si>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</si>
  <si>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</si>
  <si>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</si>
  <si>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</si>
  <si>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</si>
  <si>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</si>
  <si>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</si>
  <si>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</si>
  <si>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</si>
  <si>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</si>
  <si>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</si>
  <si>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</si>
  <si>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</si>
  <si>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</si>
  <si>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</si>
  <si>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</si>
  <si>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</si>
  <si>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</si>
  <si>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</si>
  <si>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</si>
  <si>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</si>
  <si>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</si>
  <si>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</si>
  <si>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</si>
  <si>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</si>
  <si>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</si>
  <si>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</si>
  <si>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</si>
  <si>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</si>
  <si>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</si>
  <si>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</si>
  <si>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</si>
  <si>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</si>
  <si>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</si>
  <si>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</si>
  <si>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</si>
  <si>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</si>
  <si>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</si>
  <si>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</si>
  <si>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</si>
  <si>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</si>
  <si>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</si>
  <si>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</si>
  <si>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</si>
  <si>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</si>
  <si>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</si>
  <si>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</si>
  <si>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</si>
  <si>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</si>
  <si>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</si>
  <si>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</si>
  <si>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</si>
  <si>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</si>
  <si>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</si>
  <si>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</si>
  <si>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</si>
  <si>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</si>
  <si>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</si>
  <si>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</si>
  <si>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</si>
  <si>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</si>
  <si>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</si>
  <si>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</si>
  <si>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</si>
  <si>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</si>
  <si>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</si>
  <si>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</si>
  <si>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</si>
  <si>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</si>
  <si>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</si>
  <si>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</si>
  <si>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</si>
  <si>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</si>
  <si>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</si>
  <si>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</si>
  <si>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</si>
  <si>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</si>
  <si>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</si>
  <si>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</si>
  <si>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</si>
  <si>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</si>
  <si>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</si>
  <si>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</si>
  <si>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</si>
  <si>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</si>
  <si>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</si>
  <si>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</si>
  <si>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</si>
  <si>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</si>
  <si>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</si>
  <si>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</si>
  <si>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</si>
  <si>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</si>
  <si>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</si>
  <si>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</si>
  <si>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</si>
  <si>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</si>
  <si>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</si>
  <si>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</si>
  <si>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</si>
  <si>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</si>
  <si>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</si>
  <si>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</si>
  <si>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</si>
  <si>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</si>
  <si>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</si>
  <si>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</si>
  <si>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</si>
  <si>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</si>
  <si>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</si>
  <si>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</si>
  <si>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</si>
  <si>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</si>
  <si>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</si>
  <si>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</si>
  <si>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</si>
  <si>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</si>
  <si>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</si>
  <si>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</si>
  <si>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</si>
  <si>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</si>
  <si>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</si>
  <si>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</si>
  <si>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</si>
  <si>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</si>
  <si>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</si>
  <si>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</si>
  <si>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</si>
  <si>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</si>
  <si>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</si>
  <si>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</si>
  <si>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</si>
  <si>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</si>
  <si>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</si>
  <si>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</si>
  <si>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</si>
  <si>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</si>
  <si>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</si>
  <si>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</si>
  <si>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</si>
  <si>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</si>
  <si>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</si>
  <si>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</si>
  <si>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</si>
  <si>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</si>
  <si>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</si>
  <si>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</si>
  <si>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</si>
  <si>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</si>
  <si>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</si>
  <si>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</si>
  <si>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</si>
  <si>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</si>
  <si>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</si>
  <si>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</si>
  <si>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</si>
  <si>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</si>
  <si>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</si>
  <si>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</si>
  <si>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</si>
  <si>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</si>
  <si>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</si>
  <si>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</si>
  <si>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</si>
  <si>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</si>
  <si>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</si>
  <si>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</si>
  <si>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</si>
  <si>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</si>
  <si>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</si>
  <si>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</si>
  <si>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</si>
  <si>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</si>
  <si>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</si>
  <si>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</si>
  <si>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</si>
  <si>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</si>
  <si>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</si>
  <si>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</si>
  <si>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</si>
  <si>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</si>
  <si>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</si>
  <si>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</si>
  <si>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</si>
  <si>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</si>
  <si>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</si>
  <si>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</si>
  <si>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</si>
  <si>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</si>
  <si>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</si>
  <si>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</si>
  <si>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</si>
  <si>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</si>
  <si>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</si>
  <si>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</si>
  <si>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</si>
  <si>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</si>
  <si>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</si>
  <si>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</si>
  <si>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</si>
  <si>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</si>
  <si>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</si>
  <si>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</si>
  <si>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</si>
  <si>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</si>
  <si>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</si>
  <si>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</si>
  <si>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</si>
  <si>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</si>
  <si>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</si>
  <si>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</si>
  <si>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</si>
  <si>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</si>
  <si>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</si>
  <si>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</si>
  <si>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</si>
  <si>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</si>
  <si>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</si>
  <si>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</si>
  <si>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</si>
  <si>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</si>
  <si>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</si>
  <si>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</si>
  <si>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</si>
  <si>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</si>
  <si>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</si>
  <si>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</si>
  <si>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</si>
  <si>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</si>
  <si>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</si>
  <si>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</si>
  <si>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</si>
  <si>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</si>
  <si>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</si>
  <si>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</si>
  <si>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</si>
  <si>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</si>
  <si>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</si>
  <si>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</si>
  <si>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</si>
  <si>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</si>
  <si>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</si>
  <si>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</si>
  <si>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</si>
  <si>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</si>
  <si>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</si>
  <si>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</si>
  <si>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</si>
  <si>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</si>
  <si>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</si>
  <si>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</si>
  <si>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</si>
  <si>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</si>
  <si>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</si>
  <si>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</si>
  <si>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</si>
  <si>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</si>
  <si>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</si>
  <si>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</si>
  <si>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</si>
  <si>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</si>
  <si>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</si>
  <si>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</si>
  <si>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</si>
  <si>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</si>
  <si>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</si>
  <si>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</si>
  <si>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</si>
  <si>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</si>
  <si>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</si>
  <si>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</si>
  <si>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</si>
  <si>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</si>
  <si>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</si>
  <si>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</si>
  <si>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</si>
  <si>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</si>
  <si>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</si>
  <si>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</si>
  <si>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</si>
  <si>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</si>
  <si>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</si>
  <si>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</si>
  <si>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</si>
  <si>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</si>
  <si>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</si>
  <si>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</si>
  <si>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</si>
  <si>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</si>
  <si>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</si>
  <si>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</si>
  <si>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</si>
  <si>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</si>
  <si>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</si>
  <si>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</si>
  <si>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</si>
  <si>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</si>
  <si>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</si>
  <si>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</si>
  <si>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</si>
  <si>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</si>
  <si>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</si>
  <si>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</si>
  <si>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</si>
  <si>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</si>
  <si>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</si>
  <si>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</si>
  <si>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</si>
  <si>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</si>
  <si>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</si>
  <si>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</si>
  <si>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</si>
  <si>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</si>
  <si>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</si>
  <si>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</si>
  <si>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</si>
  <si>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</si>
  <si>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</si>
  <si>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</si>
  <si>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</si>
  <si>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</si>
  <si>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</si>
  <si>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</si>
  <si>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</si>
  <si>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</si>
  <si>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</si>
  <si>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</si>
  <si>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</si>
  <si>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</si>
  <si>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</si>
  <si>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</si>
  <si>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</si>
  <si>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</si>
  <si>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</si>
  <si>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</si>
  <si>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</si>
  <si>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</si>
  <si>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</si>
  <si>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</si>
  <si>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</si>
  <si>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</si>
  <si>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</si>
  <si>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</si>
  <si>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</si>
  <si>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</si>
  <si>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</si>
  <si>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</si>
  <si>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</si>
  <si>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</si>
  <si>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</si>
  <si>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</si>
  <si>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</si>
  <si>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</si>
  <si>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</si>
  <si>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</si>
  <si>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</si>
  <si>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</si>
  <si>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</si>
  <si>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</si>
  <si>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</si>
  <si>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</si>
  <si>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</si>
  <si>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</si>
  <si>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</si>
  <si>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</si>
  <si>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</si>
  <si>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</si>
  <si>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</si>
  <si>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</si>
  <si>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</si>
  <si>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</si>
  <si>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</si>
  <si>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</si>
  <si>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</si>
  <si>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</si>
  <si>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</si>
  <si>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</si>
  <si>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</si>
  <si>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</si>
  <si>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</si>
  <si>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</si>
  <si>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</si>
  <si>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</si>
  <si>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</si>
  <si>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</si>
  <si>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</si>
  <si>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</si>
  <si>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</si>
  <si>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</si>
  <si>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</si>
  <si>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</si>
  <si>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</si>
  <si>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</si>
  <si>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</si>
  <si>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</si>
  <si>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</si>
  <si>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</si>
  <si>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</si>
  <si>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</si>
  <si>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</si>
  <si>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</si>
  <si>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</si>
  <si>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</si>
  <si>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</si>
  <si>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</si>
  <si>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</si>
  <si>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</si>
  <si>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</si>
  <si>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</si>
  <si>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</si>
  <si>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</si>
  <si>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</si>
  <si>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</si>
  <si>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</si>
  <si>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</si>
  <si>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</si>
  <si>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</si>
  <si>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</si>
  <si>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</si>
  <si>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</si>
  <si>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</si>
  <si>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</si>
  <si>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</si>
  <si>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</si>
  <si>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</si>
  <si>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</si>
  <si>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</si>
  <si>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</si>
  <si>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</si>
  <si>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</si>
  <si>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</si>
  <si>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</si>
  <si>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</si>
  <si>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</si>
  <si>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</si>
  <si>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</si>
  <si>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</si>
  <si>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</si>
  <si>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</si>
  <si>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</si>
  <si>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</si>
  <si>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</si>
  <si>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</si>
  <si>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</si>
  <si>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</si>
  <si>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</si>
  <si>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</si>
  <si>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</si>
  <si>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</si>
  <si>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</si>
  <si>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</si>
  <si>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</si>
  <si>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</si>
  <si>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</si>
  <si>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</si>
  <si>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</si>
  <si>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</si>
  <si>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</si>
  <si>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</si>
  <si>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</si>
  <si>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</si>
  <si>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</si>
  <si>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</si>
  <si>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</si>
  <si>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</si>
  <si>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</si>
  <si>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</si>
  <si>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</si>
  <si>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</si>
  <si>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</si>
  <si>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</si>
  <si>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</si>
  <si>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</si>
  <si>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</si>
  <si>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</si>
  <si>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</si>
  <si>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</si>
  <si>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</si>
  <si>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</si>
  <si>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</si>
  <si>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</si>
  <si>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</si>
  <si>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</si>
  <si>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</si>
  <si>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</si>
  <si>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</si>
  <si>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</si>
  <si>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</si>
  <si>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</si>
  <si>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</si>
  <si>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</si>
  <si>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</si>
  <si>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</si>
  <si>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</si>
  <si>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</si>
  <si>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</si>
  <si>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</si>
  <si>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</si>
  <si>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</si>
  <si>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</si>
  <si>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</si>
  <si>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</si>
  <si>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</si>
  <si>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</si>
  <si>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</si>
  <si>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</si>
  <si>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</si>
  <si>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</si>
  <si>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</si>
  <si>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</si>
  <si>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</si>
  <si>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</si>
  <si>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</si>
  <si>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</si>
  <si>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</si>
  <si>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</si>
  <si>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</si>
  <si>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</si>
  <si>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</si>
  <si>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</si>
  <si>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</si>
  <si>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</si>
  <si>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</si>
  <si>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</si>
  <si>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</si>
  <si>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</si>
  <si>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</si>
  <si>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</si>
  <si>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</si>
  <si>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</si>
  <si>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</si>
  <si>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</si>
  <si>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</si>
  <si>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</si>
  <si>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</si>
  <si>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</si>
  <si>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</si>
  <si>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</si>
  <si>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</si>
  <si>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</si>
  <si>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</si>
  <si>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</si>
  <si>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</si>
  <si>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</si>
  <si>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</si>
  <si>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</si>
  <si>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</si>
  <si>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</si>
  <si>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</si>
  <si>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</si>
  <si>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</si>
  <si>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</si>
  <si>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</si>
  <si>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</si>
  <si>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</si>
  <si>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</si>
  <si>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</si>
  <si>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</si>
  <si>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</si>
  <si>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</si>
  <si>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</si>
  <si>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</si>
  <si>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</si>
  <si>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</si>
  <si>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</si>
  <si>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</si>
  <si>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</si>
  <si>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</si>
  <si>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</si>
  <si>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</si>
  <si>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</si>
  <si>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</si>
  <si>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</si>
  <si>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</si>
  <si>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</si>
  <si>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</si>
  <si>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</si>
  <si>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</si>
  <si>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</si>
  <si>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</si>
  <si>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</si>
  <si>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</si>
  <si>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</si>
  <si>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</si>
  <si>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</si>
  <si>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</si>
  <si>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</si>
  <si>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</si>
  <si>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</si>
  <si>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</si>
  <si>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</si>
  <si>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</si>
  <si>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</si>
  <si>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</si>
  <si>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</si>
  <si>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</si>
  <si>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</si>
  <si>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</si>
  <si>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</si>
  <si>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</si>
  <si>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</si>
  <si>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</si>
  <si>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</si>
  <si>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</si>
  <si>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</si>
  <si>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</si>
  <si>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</si>
  <si>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</si>
  <si>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</si>
  <si>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</si>
  <si>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</si>
  <si>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</si>
  <si>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</si>
  <si>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</si>
  <si>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</si>
  <si>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</si>
  <si>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</si>
  <si>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</si>
  <si>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</si>
  <si>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</si>
  <si>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</si>
  <si>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</si>
  <si>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</si>
  <si>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</si>
  <si>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</si>
  <si>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</si>
  <si>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</si>
  <si>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</si>
  <si>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</si>
  <si>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</si>
  <si>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</si>
  <si>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</si>
  <si>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</si>
  <si>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</si>
  <si>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</si>
  <si>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</si>
  <si>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</si>
  <si>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</si>
  <si>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</si>
  <si>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</si>
  <si>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</si>
  <si>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</si>
  <si>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</si>
  <si>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</si>
  <si>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</si>
  <si>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</si>
  <si>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</si>
  <si>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</si>
  <si>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</si>
  <si>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</si>
  <si>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</si>
  <si>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</si>
  <si>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</si>
  <si>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</si>
  <si>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</si>
  <si>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</si>
  <si>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</si>
  <si>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</si>
  <si>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</si>
  <si>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</si>
  <si>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</si>
  <si>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</si>
  <si>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</si>
  <si>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</si>
  <si>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</si>
  <si>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</si>
  <si>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</si>
  <si>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</si>
  <si>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</si>
  <si>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</si>
  <si>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</si>
  <si>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</si>
  <si>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</si>
  <si>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</si>
  <si>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</si>
  <si>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</si>
  <si>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</si>
  <si>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</si>
  <si>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</si>
  <si>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</si>
  <si>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</si>
  <si>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</si>
  <si>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</si>
  <si>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</si>
  <si>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</si>
  <si>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</si>
  <si>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</si>
  <si>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</si>
  <si>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</si>
  <si>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</si>
  <si>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</si>
  <si>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</si>
  <si>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</si>
  <si>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</si>
  <si>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</si>
  <si>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</si>
  <si>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</si>
  <si>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</si>
  <si>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</si>
  <si>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</si>
  <si>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</si>
  <si>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</si>
  <si>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</si>
  <si>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</si>
  <si>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</si>
  <si>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</si>
  <si>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</si>
  <si>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</si>
  <si>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</si>
  <si>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</si>
  <si>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</si>
  <si>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</si>
  <si>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</si>
  <si>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</si>
  <si>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</si>
  <si>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</si>
  <si>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</si>
  <si>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</si>
  <si>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</si>
  <si>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</si>
  <si>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</si>
  <si>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</si>
  <si>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</si>
  <si>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</si>
  <si>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</si>
  <si>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</si>
  <si>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</si>
  <si>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</si>
  <si>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</si>
  <si>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</si>
  <si>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</si>
  <si>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</si>
  <si>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</si>
  <si>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</si>
  <si>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</si>
  <si>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</si>
  <si>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</si>
  <si>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</si>
  <si>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</si>
  <si>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</si>
  <si>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</si>
  <si>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</si>
  <si>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</si>
  <si>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</si>
  <si>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</si>
  <si>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</si>
  <si>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</si>
  <si>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</si>
  <si>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</si>
  <si>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</si>
  <si>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</si>
  <si>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</si>
  <si>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</si>
  <si>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</si>
  <si>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</si>
  <si>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</si>
  <si>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</si>
  <si>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</si>
  <si>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</si>
  <si>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</si>
  <si>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</si>
  <si>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</si>
  <si>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</si>
  <si>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</si>
  <si>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</si>
  <si>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</si>
  <si>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</si>
  <si>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</si>
  <si>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</si>
  <si>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</si>
  <si>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</si>
  <si>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</si>
  <si>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</si>
  <si>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</si>
  <si>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</si>
  <si>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</si>
  <si>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</si>
  <si>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</si>
  <si>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</si>
  <si>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</si>
  <si>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</si>
  <si>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</si>
  <si>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</si>
  <si>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</si>
  <si>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</si>
  <si>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</si>
  <si>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</si>
  <si>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</si>
  <si>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</si>
  <si>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</si>
  <si>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</si>
  <si>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</si>
  <si>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</si>
  <si>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</si>
  <si>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</si>
  <si>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</si>
  <si>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</si>
  <si>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</si>
  <si>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</si>
  <si>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</si>
  <si>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</si>
  <si>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</si>
  <si>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</si>
  <si>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</si>
  <si>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</si>
  <si>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</si>
  <si>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</si>
  <si>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</si>
  <si>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</si>
  <si>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</si>
  <si>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</si>
  <si>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</si>
  <si>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</si>
  <si>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</si>
  <si>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</si>
  <si>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</si>
  <si>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</si>
  <si>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</si>
  <si>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</si>
  <si>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</si>
  <si>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</si>
  <si>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</si>
  <si>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</si>
  <si>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</si>
  <si>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</si>
  <si>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</si>
  <si>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</si>
  <si>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</si>
  <si>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</si>
  <si>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</si>
  <si>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</si>
  <si>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</si>
  <si>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</si>
  <si>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</si>
  <si>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</si>
  <si>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</si>
  <si>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</si>
  <si>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</si>
  <si>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</si>
  <si>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</si>
  <si>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</si>
  <si>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</si>
  <si>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</si>
  <si>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</si>
  <si>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</si>
  <si>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</si>
  <si>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</si>
  <si>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</si>
  <si>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</si>
  <si>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</si>
  <si>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</si>
  <si>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</si>
  <si>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</si>
  <si>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</si>
  <si>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</si>
  <si>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</si>
  <si>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</si>
  <si>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</si>
  <si>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</si>
  <si>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</si>
  <si>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</si>
  <si>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</si>
  <si>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</si>
  <si>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</si>
  <si>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</si>
  <si>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</si>
  <si>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</si>
  <si>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</si>
  <si>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</si>
  <si>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</si>
  <si>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</si>
  <si>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</si>
  <si>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</si>
  <si>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</si>
  <si>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</si>
  <si>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</si>
  <si>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</si>
  <si>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</si>
  <si>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</si>
  <si>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</si>
  <si>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</si>
  <si>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</si>
  <si>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</si>
  <si>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</si>
  <si>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</si>
  <si>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</si>
  <si>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</si>
  <si>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</si>
  <si>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</si>
  <si>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</si>
  <si>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</si>
  <si>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</si>
  <si>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</si>
  <si>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</si>
  <si>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</si>
  <si>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</si>
  <si>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</si>
  <si>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</si>
  <si>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</si>
  <si>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</si>
  <si>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</si>
  <si>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</si>
  <si>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</si>
  <si>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</si>
  <si>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</si>
  <si>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</si>
  <si>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</si>
  <si>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</si>
  <si>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</si>
  <si>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</si>
  <si>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</si>
  <si>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</si>
  <si>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</si>
  <si>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</si>
  <si>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</si>
  <si>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</si>
  <si>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</si>
  <si>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</si>
  <si>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</si>
  <si>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</si>
  <si>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</si>
  <si>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</si>
  <si>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</si>
  <si>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</si>
  <si>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</si>
  <si>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</si>
  <si>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</si>
  <si>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</si>
  <si>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</si>
  <si>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</si>
  <si>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</si>
  <si>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</si>
  <si>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</si>
  <si>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</si>
  <si>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</si>
  <si>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</si>
  <si>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</si>
  <si>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</si>
  <si>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</si>
  <si>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</si>
  <si>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</si>
  <si>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</si>
  <si>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</si>
  <si>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</si>
  <si>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</si>
  <si>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</si>
  <si>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</si>
  <si>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</si>
  <si>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</si>
  <si>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</si>
  <si>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</si>
  <si>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</si>
  <si>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</si>
  <si>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</si>
  <si>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</si>
  <si>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</si>
  <si>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</si>
  <si>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</si>
  <si>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</si>
  <si>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</si>
  <si>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</si>
  <si>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</si>
  <si>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</si>
  <si>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</si>
  <si>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</si>
  <si>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</si>
  <si>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</si>
  <si>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</si>
  <si>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</si>
  <si>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</si>
  <si>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</si>
  <si>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</si>
  <si>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</si>
  <si>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</si>
  <si>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</si>
  <si>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</si>
  <si>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</si>
  <si>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</si>
  <si>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</si>
  <si>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</si>
  <si>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</si>
  <si>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</si>
  <si>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</si>
  <si>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</si>
  <si>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</si>
  <si>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</si>
  <si>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</si>
  <si>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</si>
  <si>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</si>
  <si>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</si>
  <si>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</si>
  <si>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</si>
  <si>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</si>
  <si>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</si>
  <si>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</si>
  <si>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</si>
  <si>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</si>
  <si>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</si>
  <si>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</si>
  <si>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</si>
  <si>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</si>
  <si>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</si>
  <si>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</si>
  <si>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</si>
  <si>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</si>
  <si>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</si>
  <si>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</si>
  <si>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</si>
  <si>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</si>
  <si>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</si>
  <si>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</si>
  <si>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</si>
  <si>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</si>
  <si>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</si>
  <si>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</si>
  <si>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</si>
  <si>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</si>
  <si>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</si>
  <si>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</si>
  <si>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</si>
  <si>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</si>
  <si>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</si>
  <si>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</si>
  <si>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</si>
  <si>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</si>
  <si>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</si>
  <si>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</si>
  <si>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</si>
  <si>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</si>
  <si>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</si>
  <si>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</si>
  <si>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</si>
  <si>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</si>
  <si>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</si>
  <si>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</si>
  <si>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</si>
  <si>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</si>
  <si>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</si>
  <si>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</si>
  <si>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</si>
  <si>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</si>
  <si>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</si>
  <si>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</si>
  <si>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</si>
  <si>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</si>
  <si>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</si>
  <si>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</si>
  <si>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</si>
  <si>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</si>
  <si>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</si>
  <si>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</si>
  <si>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</si>
  <si>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</si>
  <si>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</si>
  <si>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</si>
  <si>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</si>
  <si>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</si>
  <si>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</si>
  <si>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</si>
  <si>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</si>
  <si>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</si>
  <si>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</si>
  <si>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</si>
  <si>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</si>
  <si>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</si>
  <si>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</si>
  <si>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</si>
  <si>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</si>
  <si>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</si>
  <si>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</si>
  <si>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</si>
  <si>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</si>
  <si>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</si>
  <si>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</si>
  <si>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</si>
  <si>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</si>
  <si>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</si>
  <si>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</si>
  <si>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</si>
  <si>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</si>
  <si>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</si>
  <si>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</si>
  <si>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</si>
  <si>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</si>
  <si>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</si>
  <si>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</si>
  <si>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</si>
  <si>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</si>
  <si>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</si>
  <si>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</si>
  <si>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</si>
  <si>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</si>
  <si>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</si>
  <si>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</si>
  <si>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</si>
  <si>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</si>
  <si>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</si>
  <si>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</si>
  <si>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</si>
  <si>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</si>
  <si>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</si>
  <si>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</si>
  <si>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</si>
  <si>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</si>
  <si>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</si>
  <si>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</si>
  <si>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</si>
  <si>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</si>
  <si>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</si>
  <si>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</si>
  <si>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</si>
  <si>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</si>
  <si>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</si>
  <si>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</si>
  <si>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</si>
  <si>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</si>
  <si>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</si>
  <si>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</si>
  <si>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</si>
  <si>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</si>
  <si>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</si>
  <si>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</si>
  <si>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</si>
  <si>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</si>
  <si>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</si>
  <si>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</si>
  <si>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</si>
  <si>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</si>
  <si>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</si>
  <si>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</si>
  <si>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</si>
  <si>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</si>
  <si>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</si>
  <si>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</si>
  <si>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</si>
  <si>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</si>
  <si>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</si>
  <si>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</si>
  <si>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</si>
  <si>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</si>
  <si>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</si>
  <si>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</si>
  <si>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</si>
  <si>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</si>
  <si>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</si>
  <si>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</si>
  <si>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</si>
  <si>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</si>
  <si>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</si>
  <si>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</si>
  <si>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</si>
  <si>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</si>
  <si>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</si>
  <si>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</si>
  <si>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</si>
  <si>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</si>
  <si>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</si>
  <si>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</si>
  <si>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</si>
  <si>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</si>
  <si>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</si>
  <si>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</si>
  <si>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</si>
  <si>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</si>
  <si>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</si>
  <si>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</si>
  <si>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</si>
  <si>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</si>
  <si>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</si>
  <si>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</si>
  <si>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</si>
  <si>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</si>
  <si>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</si>
  <si>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</si>
  <si>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</si>
  <si>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</si>
  <si>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</si>
  <si>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</si>
  <si>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</si>
  <si>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</si>
  <si>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</si>
  <si>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</si>
  <si>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</si>
  <si>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</si>
  <si>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</si>
  <si>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</si>
  <si>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</si>
  <si>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</si>
  <si>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</si>
  <si>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</si>
  <si>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</si>
  <si>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</si>
  <si>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</si>
  <si>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</si>
  <si>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</si>
  <si>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</si>
  <si>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</si>
  <si>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</si>
  <si>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</si>
  <si>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</si>
  <si>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</si>
  <si>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</si>
  <si>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</si>
  <si>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</si>
  <si>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</si>
  <si>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</si>
  <si>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</si>
  <si>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</si>
  <si>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</si>
  <si>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</si>
  <si>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</si>
  <si>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</si>
  <si>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</si>
  <si>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</si>
  <si>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</si>
  <si>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</si>
  <si>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</si>
  <si>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</si>
  <si>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</si>
  <si>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</si>
  <si>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</si>
  <si>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</si>
  <si>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</si>
  <si>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</si>
  <si>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</si>
  <si>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</si>
  <si>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</si>
  <si>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</si>
  <si>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</si>
  <si>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</si>
  <si>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</si>
  <si>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</si>
  <si>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</si>
  <si>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</si>
  <si>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</si>
  <si>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</si>
  <si>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</si>
  <si>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</si>
  <si>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</si>
  <si>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</si>
  <si>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</si>
  <si>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</si>
  <si>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</si>
  <si>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</si>
  <si>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</si>
  <si>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</si>
  <si>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</si>
  <si>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</si>
  <si>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</si>
  <si>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</si>
  <si>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</si>
  <si>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</si>
  <si>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</si>
  <si>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</si>
  <si>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</si>
  <si>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</si>
  <si>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</si>
  <si>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</si>
  <si>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</si>
  <si>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</si>
  <si>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</si>
  <si>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</si>
  <si>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</si>
  <si>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</si>
  <si>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</si>
  <si>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</si>
  <si>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</si>
  <si>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</si>
  <si>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</si>
  <si>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</si>
  <si>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</si>
  <si>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</si>
  <si>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</si>
  <si>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</si>
  <si>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</si>
  <si>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</si>
  <si>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</si>
  <si>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</si>
  <si>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</si>
  <si>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</si>
  <si>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</si>
  <si>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</si>
  <si>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</si>
  <si>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</si>
  <si>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</si>
  <si>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</si>
  <si>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</si>
  <si>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</si>
  <si>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</si>
  <si>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</si>
  <si>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</si>
  <si>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</si>
  <si>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</si>
  <si>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</si>
  <si>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</si>
  <si>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</si>
  <si>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</si>
  <si>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</si>
  <si>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</si>
  <si>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</si>
  <si>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</si>
  <si>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</si>
  <si>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</si>
  <si>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</si>
  <si>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</si>
  <si>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</si>
  <si>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</si>
  <si>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</si>
  <si>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</si>
  <si>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</si>
  <si>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</si>
  <si>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</si>
  <si>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</si>
  <si>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</si>
  <si>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</si>
  <si>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</si>
  <si>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</si>
  <si>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</si>
  <si>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</si>
  <si>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</si>
  <si>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</si>
  <si>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</si>
  <si>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</si>
  <si>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</si>
  <si>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</si>
  <si>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</si>
  <si>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</si>
  <si>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</si>
  <si>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</si>
  <si>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</si>
  <si>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</si>
  <si>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</si>
  <si>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</si>
  <si>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</si>
  <si>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</si>
  <si>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</si>
  <si>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</si>
  <si>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</si>
  <si>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</si>
  <si>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</si>
  <si>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</si>
  <si>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</si>
  <si>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</si>
  <si>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</si>
  <si>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</si>
  <si>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</si>
  <si>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</si>
  <si>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</si>
  <si>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</si>
  <si>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</si>
  <si>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</si>
  <si>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</si>
  <si>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</si>
  <si>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</si>
  <si>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</si>
  <si>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</si>
  <si>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</si>
  <si>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</si>
  <si>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</si>
  <si>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</si>
  <si>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</si>
  <si>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</si>
  <si>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</si>
  <si>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</si>
  <si>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</si>
  <si>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</si>
  <si>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</si>
  <si>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</si>
  <si>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</si>
  <si>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</si>
  <si>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</si>
  <si>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</si>
  <si>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</si>
  <si>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</si>
  <si>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</si>
  <si>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</si>
  <si>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</si>
  <si>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</si>
  <si>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</si>
  <si>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</si>
  <si>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</si>
  <si>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</si>
  <si>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</si>
  <si>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</si>
  <si>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</si>
  <si>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</si>
  <si>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</si>
  <si>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</si>
  <si>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</si>
  <si>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</si>
  <si>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</si>
  <si>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</si>
  <si>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</si>
  <si>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</si>
  <si>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</si>
  <si>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</si>
  <si>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</si>
  <si>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</si>
  <si>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</si>
  <si>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</si>
  <si>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</si>
  <si>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</si>
  <si>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</si>
  <si>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</si>
  <si>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</si>
  <si>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</si>
  <si>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</si>
  <si>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</si>
  <si>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</si>
  <si>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</si>
  <si>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</si>
  <si>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</si>
  <si>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</si>
  <si>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</si>
  <si>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</si>
  <si>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</si>
  <si>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</si>
  <si>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</si>
  <si>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</si>
  <si>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</si>
  <si>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</si>
  <si>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</si>
  <si>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</si>
  <si>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</si>
  <si>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</si>
  <si>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</si>
  <si>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</si>
  <si>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</si>
  <si>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</si>
  <si>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</si>
  <si>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</si>
  <si>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</si>
  <si>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</si>
  <si>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</si>
  <si>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</si>
  <si>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</si>
  <si>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</si>
  <si>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</si>
  <si>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</si>
  <si>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</si>
  <si>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</si>
  <si>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</si>
  <si>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</si>
  <si>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</si>
  <si>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</si>
  <si>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</si>
  <si>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</si>
  <si>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</si>
  <si>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</si>
  <si>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</si>
  <si>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</si>
  <si>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</si>
  <si>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</si>
  <si>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</si>
  <si>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</si>
  <si>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</si>
  <si>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</si>
  <si>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</si>
  <si>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</si>
  <si>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</si>
  <si>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</si>
  <si>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</si>
  <si>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</si>
  <si>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</si>
  <si>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</si>
  <si>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</si>
  <si>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</si>
  <si>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</si>
  <si>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</si>
  <si>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</si>
  <si>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</si>
  <si>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</si>
  <si>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</si>
  <si>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</si>
  <si>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</si>
  <si>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</si>
  <si>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</si>
  <si>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</si>
  <si>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</si>
  <si>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</si>
  <si>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</si>
  <si>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</si>
  <si>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</si>
  <si>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</si>
  <si>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</si>
  <si>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</si>
  <si>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</si>
  <si>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</si>
  <si>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</si>
  <si>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</si>
  <si>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</si>
  <si>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</si>
  <si>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</si>
  <si>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</si>
  <si>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</si>
  <si>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</si>
  <si>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</si>
  <si>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</si>
  <si>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</si>
  <si>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</si>
  <si>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</si>
  <si>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</si>
  <si>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</si>
  <si>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</si>
  <si>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</si>
  <si>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</si>
  <si>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</si>
  <si>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</si>
  <si>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</si>
  <si>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</si>
  <si>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</si>
  <si>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</si>
  <si>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</si>
  <si>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</si>
  <si>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</si>
  <si>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</si>
  <si>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</si>
  <si>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</si>
  <si>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</si>
  <si>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</si>
  <si>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</si>
  <si>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</si>
  <si>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</si>
  <si>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</si>
  <si>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</si>
  <si>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</si>
  <si>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</si>
  <si>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</si>
  <si>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</si>
  <si>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</si>
  <si>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</si>
  <si>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</si>
  <si>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</si>
  <si>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</si>
  <si>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</si>
  <si>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</si>
  <si>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</si>
  <si>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</si>
  <si>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</si>
  <si>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</si>
  <si>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</si>
  <si>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</si>
  <si>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</si>
  <si>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</si>
  <si>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</si>
  <si>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</si>
  <si>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</si>
  <si>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</si>
  <si>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</si>
  <si>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</si>
  <si>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</si>
  <si>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</si>
  <si>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</si>
  <si>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</si>
  <si>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</si>
  <si>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</si>
  <si>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</si>
  <si>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</si>
  <si>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</si>
  <si>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</si>
  <si>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</si>
  <si>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</si>
  <si>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</si>
  <si>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</si>
  <si>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</si>
  <si>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</si>
  <si>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</si>
  <si>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</si>
  <si>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</si>
  <si>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</si>
  <si>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</si>
  <si>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</si>
  <si>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</si>
  <si>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</si>
  <si>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</si>
  <si>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</si>
  <si>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</si>
  <si>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</si>
  <si>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</si>
  <si>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</si>
  <si>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</si>
  <si>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</si>
  <si>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</si>
  <si>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</si>
  <si>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</si>
  <si>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</si>
  <si>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</si>
  <si>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</si>
  <si>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</si>
  <si>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</si>
  <si>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</si>
  <si>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</si>
  <si>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</si>
  <si>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</si>
  <si>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</si>
  <si>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</si>
  <si>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</si>
  <si>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</si>
  <si>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</si>
  <si>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</si>
  <si>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</si>
  <si>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</si>
  <si>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</si>
  <si>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</si>
  <si>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</si>
  <si>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</si>
  <si>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</si>
  <si>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</si>
  <si>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</si>
  <si>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</si>
  <si>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</si>
  <si>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</si>
  <si>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</si>
  <si>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</si>
  <si>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</si>
  <si>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</si>
  <si>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</si>
  <si>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</si>
  <si>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</si>
  <si>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</si>
  <si>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</si>
  <si>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</si>
  <si>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</si>
  <si>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</si>
  <si>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</si>
  <si>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</si>
  <si>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</si>
  <si>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</si>
  <si>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</si>
  <si>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</si>
  <si>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</si>
  <si>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</si>
  <si>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</si>
  <si>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</si>
  <si>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</si>
  <si>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</si>
  <si>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</si>
  <si>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</si>
  <si>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</si>
  <si>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</si>
  <si>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</si>
  <si>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</si>
  <si>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</si>
  <si>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</si>
  <si>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</si>
  <si>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</si>
  <si>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</si>
  <si>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</si>
  <si>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</si>
  <si>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</si>
  <si>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</si>
  <si>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</si>
  <si>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</si>
  <si>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</si>
  <si>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</si>
  <si>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</si>
  <si>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</si>
  <si>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</si>
  <si>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</si>
  <si>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</si>
  <si>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</si>
  <si>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</si>
  <si>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</si>
  <si>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</si>
  <si>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</si>
  <si>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</si>
  <si>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</si>
  <si>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</si>
  <si>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</si>
  <si>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</si>
  <si>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</si>
  <si>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</si>
  <si>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</si>
  <si>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</si>
  <si>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</si>
  <si>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</si>
  <si>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</si>
  <si>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</si>
  <si>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</si>
  <si>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</si>
  <si>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</si>
  <si>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</si>
  <si>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</si>
  <si>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</si>
  <si>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</si>
  <si>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</si>
  <si>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</si>
  <si>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</si>
  <si>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</si>
  <si>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</si>
  <si>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</si>
  <si>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</si>
  <si>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</si>
  <si>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</si>
  <si>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</si>
  <si>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</si>
  <si>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</si>
  <si>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</si>
  <si>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</si>
  <si>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</si>
  <si>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</si>
  <si>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</si>
  <si>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</si>
  <si>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</si>
  <si>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</si>
  <si>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</si>
  <si>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</si>
  <si>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</si>
  <si>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</si>
  <si>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</si>
  <si>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</si>
  <si>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</si>
  <si>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</si>
  <si>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</si>
  <si>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</si>
  <si>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</si>
  <si>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</si>
  <si>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</si>
  <si>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</si>
  <si>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</si>
  <si>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</si>
  <si>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</si>
  <si>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</si>
  <si>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</si>
  <si>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</si>
  <si>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</si>
  <si>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</si>
  <si>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</si>
  <si>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</si>
  <si>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</si>
  <si>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</si>
  <si>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</si>
  <si>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</si>
  <si>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</si>
  <si>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</si>
  <si>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</si>
  <si>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</si>
  <si>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</si>
  <si>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</si>
  <si>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</si>
  <si>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</si>
  <si>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</si>
  <si>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</si>
  <si>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</si>
  <si>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</si>
  <si>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</si>
  <si>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</si>
  <si>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</si>
  <si>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</si>
  <si>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</si>
  <si>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</si>
  <si>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</si>
  <si>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</si>
  <si>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</si>
  <si>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</si>
  <si>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</si>
  <si>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</si>
  <si>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</si>
  <si>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</si>
  <si>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</si>
  <si>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</si>
  <si>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</si>
  <si>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</si>
  <si>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</si>
  <si>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</si>
  <si>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</si>
  <si>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</si>
  <si>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</si>
  <si>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</si>
  <si>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</si>
  <si>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</si>
  <si>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</si>
  <si>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</si>
  <si>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</si>
  <si>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</si>
  <si>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</si>
  <si>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</si>
  <si>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</si>
  <si>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</si>
  <si>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</si>
  <si>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</si>
  <si>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</si>
  <si>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</si>
  <si>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</si>
  <si>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</si>
  <si>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</si>
  <si>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</si>
  <si>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</si>
  <si>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</si>
  <si>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</si>
  <si>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</si>
  <si>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</si>
  <si>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</si>
  <si>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</si>
  <si>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</si>
  <si>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</si>
  <si>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</si>
  <si>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</si>
  <si>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</si>
  <si>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</si>
  <si>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</si>
  <si>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</si>
  <si>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</si>
  <si>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</si>
  <si>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</si>
  <si>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</si>
  <si>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</si>
  <si>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</si>
  <si>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</si>
  <si>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</si>
  <si>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</si>
  <si>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</si>
  <si>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</si>
  <si>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</si>
  <si>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</si>
  <si>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</si>
  <si>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</si>
  <si>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</si>
  <si>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</si>
  <si>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</si>
  <si>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</si>
  <si>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</si>
  <si>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</si>
  <si>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</si>
  <si>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</si>
  <si>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</si>
  <si>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</si>
  <si>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</si>
  <si>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</si>
  <si>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</si>
  <si>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</si>
  <si>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</si>
  <si>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</si>
  <si>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</si>
  <si>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</si>
  <si>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</si>
  <si>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</si>
  <si>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</si>
  <si>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</si>
  <si>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</si>
  <si>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</si>
  <si>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</si>
  <si>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</si>
  <si>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</si>
  <si>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</si>
  <si>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</si>
  <si>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</si>
  <si>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</si>
  <si>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</si>
  <si>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</si>
  <si>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</si>
  <si>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</si>
  <si>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</si>
  <si>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</si>
  <si>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</si>
  <si>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</si>
  <si>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</si>
  <si>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</si>
  <si>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</si>
  <si>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</si>
  <si>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</si>
  <si>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</si>
  <si>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</si>
  <si>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</si>
  <si>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</si>
  <si>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</si>
  <si>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</si>
  <si>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</si>
  <si>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</si>
  <si>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</si>
  <si>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</si>
  <si>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</si>
  <si>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</si>
  <si>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</si>
  <si>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</si>
  <si>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</si>
  <si>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</si>
  <si>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</si>
  <si>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</si>
  <si>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</si>
  <si>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</si>
  <si>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</si>
  <si>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</si>
  <si>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</si>
  <si>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</si>
  <si>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</si>
  <si>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</si>
  <si>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</si>
  <si>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</si>
  <si>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</si>
  <si>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</si>
  <si>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</si>
  <si>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</si>
  <si>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</si>
  <si>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</si>
  <si>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</si>
  <si>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</si>
  <si>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</si>
  <si>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</si>
  <si>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</si>
  <si>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</si>
  <si>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</si>
  <si>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</si>
  <si>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</si>
  <si>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</si>
  <si>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</si>
  <si>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</si>
  <si>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</si>
  <si>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</si>
  <si>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</si>
  <si>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</si>
  <si>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</si>
  <si>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</si>
  <si>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</si>
  <si>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</si>
  <si>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</si>
  <si>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</si>
  <si>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</si>
  <si>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</si>
  <si>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</si>
  <si>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</si>
  <si>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</si>
  <si>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</si>
  <si>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</si>
  <si>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</si>
  <si>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</si>
  <si>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</si>
  <si>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</si>
  <si>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</si>
  <si>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</si>
  <si>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</si>
  <si>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</si>
  <si>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</si>
  <si>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</si>
  <si>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</si>
  <si>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</si>
  <si>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</si>
  <si>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</si>
  <si>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</si>
  <si>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</si>
  <si>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</si>
  <si>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</si>
  <si>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</si>
  <si>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</si>
  <si>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</si>
  <si>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</si>
  <si>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</si>
  <si>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</si>
  <si>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</si>
  <si>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</si>
  <si>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</si>
  <si>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</si>
  <si>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</si>
  <si>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</si>
  <si>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</si>
  <si>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</si>
  <si>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</si>
  <si>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</si>
  <si>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</si>
  <si>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</si>
  <si>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</si>
  <si>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</si>
  <si>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</si>
  <si>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</si>
  <si>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</si>
  <si>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</si>
  <si>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</si>
  <si>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</si>
  <si>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</si>
  <si>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</si>
  <si>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</si>
  <si>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</si>
  <si>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</si>
  <si>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</si>
  <si>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</si>
  <si>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</si>
  <si>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</si>
  <si>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</si>
  <si>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</si>
  <si>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</si>
  <si>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</si>
  <si>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</si>
  <si>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</si>
  <si>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</si>
  <si>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</si>
  <si>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</si>
  <si>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</si>
  <si>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</si>
  <si>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</si>
  <si>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</si>
  <si>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</si>
  <si>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</si>
  <si>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</si>
  <si>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</si>
  <si>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</si>
  <si>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</si>
  <si>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</si>
  <si>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</si>
  <si>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</si>
  <si>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</si>
  <si>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</si>
  <si>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</si>
  <si>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</si>
  <si>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</si>
  <si>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</si>
  <si>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</si>
  <si>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</si>
  <si>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</si>
  <si>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</si>
  <si>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</si>
  <si>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</si>
  <si>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</si>
  <si>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</si>
  <si>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</si>
  <si>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</si>
  <si>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</si>
  <si>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</si>
  <si>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</si>
  <si>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</si>
  <si>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</si>
  <si>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</si>
  <si>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</si>
  <si>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</si>
  <si>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</si>
  <si>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</si>
  <si>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</si>
  <si>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</si>
  <si>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</si>
  <si>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</si>
  <si>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</si>
  <si>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</si>
  <si>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</si>
  <si>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</si>
  <si>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</si>
  <si>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</si>
  <si>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</si>
  <si>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</si>
  <si>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</si>
  <si>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</si>
  <si>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</si>
  <si>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</si>
  <si>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</si>
  <si>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</si>
  <si>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</si>
  <si>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</si>
  <si>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</si>
  <si>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</si>
  <si>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</si>
  <si>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</si>
  <si>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</si>
  <si>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</si>
  <si>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</si>
  <si>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</si>
  <si>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</si>
  <si>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</si>
  <si>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</si>
  <si>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</si>
  <si>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</si>
  <si>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</si>
  <si>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</si>
  <si>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</si>
  <si>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</si>
  <si>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</si>
  <si>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</si>
  <si>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</si>
  <si>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</si>
  <si>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</si>
  <si>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</si>
  <si>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</si>
  <si>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</si>
  <si>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</si>
  <si>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</si>
  <si>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</si>
  <si>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</si>
  <si>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</si>
  <si>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</si>
  <si>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</si>
  <si>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</si>
  <si>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</si>
  <si>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</si>
  <si>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</si>
  <si>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</si>
  <si>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</si>
  <si>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</si>
  <si>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</si>
  <si>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</si>
  <si>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</si>
  <si>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</si>
  <si>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</si>
  <si>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</si>
  <si>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</si>
  <si>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</si>
  <si>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</si>
  <si>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</si>
  <si>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</si>
  <si>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</si>
  <si>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</si>
  <si>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</si>
  <si>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</si>
  <si>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</si>
  <si>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</si>
  <si>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</si>
  <si>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</si>
  <si>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</si>
  <si>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</si>
  <si>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</si>
  <si>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</si>
  <si>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</si>
  <si>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</si>
  <si>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</si>
  <si>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</si>
  <si>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</si>
  <si>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</si>
  <si>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</si>
  <si>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</si>
  <si>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</si>
  <si>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</si>
  <si>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</si>
  <si>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</si>
  <si>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</si>
  <si>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</si>
  <si>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</si>
  <si>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</si>
  <si>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</si>
  <si>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</si>
  <si>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</si>
  <si>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</si>
  <si>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</si>
  <si>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</si>
  <si>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</si>
  <si>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</si>
  <si>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</si>
  <si>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</si>
  <si>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</si>
  <si>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</si>
  <si>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</si>
  <si>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</si>
  <si>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</si>
  <si>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</si>
  <si>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</si>
  <si>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</si>
  <si>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</si>
  <si>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</si>
  <si>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</si>
  <si>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</si>
  <si>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</si>
  <si>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</si>
  <si>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</si>
  <si>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</si>
  <si>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</si>
  <si>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</si>
  <si>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</si>
  <si>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</si>
  <si>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</si>
  <si>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</si>
  <si>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</si>
  <si>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</si>
  <si>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</si>
  <si>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</si>
  <si>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</si>
  <si>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</si>
  <si>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</si>
  <si>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</si>
  <si>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</si>
  <si>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</si>
  <si>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</si>
  <si>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</si>
  <si>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</si>
  <si>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</si>
  <si>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</si>
  <si>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</si>
  <si>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</si>
  <si>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</si>
  <si>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</si>
  <si>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</si>
  <si>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</si>
  <si>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</si>
  <si>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</si>
  <si>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</si>
  <si>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</si>
  <si>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</si>
  <si>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</si>
  <si>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</si>
  <si>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</si>
  <si>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</si>
  <si>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</si>
  <si>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</si>
  <si>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</si>
  <si>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</si>
  <si>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</si>
  <si>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</si>
  <si>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</si>
  <si>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</si>
  <si>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</si>
  <si>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</si>
  <si>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</si>
  <si>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</si>
  <si>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</si>
  <si>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</si>
  <si>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</si>
  <si>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</si>
  <si>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</si>
  <si>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</si>
  <si>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</si>
  <si>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</si>
  <si>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</si>
  <si>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</si>
  <si>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</si>
  <si>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</si>
  <si>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</si>
  <si>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</si>
  <si>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</si>
  <si>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</si>
  <si>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</si>
  <si>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</si>
  <si>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</si>
  <si>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</si>
  <si>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</si>
  <si>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</si>
  <si>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</si>
  <si>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</si>
  <si>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</si>
  <si>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</si>
  <si>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</si>
  <si>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</si>
  <si>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</si>
  <si>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</si>
  <si>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</si>
  <si>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</si>
  <si>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</si>
  <si>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</si>
  <si>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</si>
  <si>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</si>
  <si>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</si>
  <si>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</si>
  <si>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</si>
  <si>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</si>
  <si>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</si>
  <si>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</si>
  <si>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</si>
  <si>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</si>
  <si>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</si>
  <si>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</si>
  <si>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</si>
  <si>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</si>
  <si>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</si>
  <si>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</si>
  <si>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</si>
  <si>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</si>
  <si>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</si>
  <si>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</si>
  <si>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</si>
  <si>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</si>
  <si>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</si>
  <si>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</si>
  <si>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</si>
  <si>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</si>
  <si>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</si>
  <si>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</si>
  <si>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</si>
  <si>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</si>
  <si>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</si>
  <si>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</si>
  <si>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</si>
  <si>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</si>
  <si>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</si>
  <si>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</si>
  <si>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</si>
  <si>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</si>
  <si>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</si>
  <si>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</si>
  <si>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</si>
  <si>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</si>
  <si>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</si>
  <si>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</si>
  <si>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</si>
  <si>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</si>
  <si>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</si>
  <si>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</si>
  <si>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</si>
  <si>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</si>
  <si>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</si>
  <si>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</si>
  <si>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</si>
  <si>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</si>
  <si>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</si>
  <si>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</si>
  <si>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</si>
  <si>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</si>
  <si>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</si>
  <si>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</si>
  <si>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</si>
  <si>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</si>
  <si>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</si>
  <si>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</si>
  <si>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</si>
  <si>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</si>
  <si>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</si>
  <si>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</si>
  <si>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</si>
  <si>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</si>
  <si>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</si>
  <si>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</si>
  <si>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</si>
  <si>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</si>
  <si>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</si>
  <si>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</si>
  <si>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</si>
  <si>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</si>
  <si>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</si>
  <si>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</si>
  <si>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</si>
  <si>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</si>
  <si>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</si>
  <si>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</si>
  <si>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</si>
  <si>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</si>
  <si>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</si>
  <si>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</si>
  <si>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</si>
  <si>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</si>
  <si>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</si>
  <si>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</si>
  <si>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</si>
  <si>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</si>
  <si>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</si>
  <si>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</si>
  <si>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</si>
  <si>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</si>
  <si>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</si>
  <si>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</si>
  <si>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</si>
  <si>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</si>
  <si>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</si>
  <si>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</si>
  <si>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</si>
  <si>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</si>
  <si>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</si>
  <si>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</si>
  <si>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</si>
  <si>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</si>
  <si>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</si>
  <si>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</si>
  <si>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</si>
  <si>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</si>
  <si>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</si>
  <si>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</si>
  <si>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</si>
  <si>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</si>
  <si>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</si>
  <si>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</si>
  <si>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</si>
  <si>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</si>
  <si>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</si>
  <si>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</si>
  <si>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</si>
  <si>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</si>
  <si>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</si>
  <si>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</si>
  <si>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</si>
  <si>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</si>
  <si>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</si>
  <si>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</si>
  <si>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</si>
  <si>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</si>
  <si>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</si>
  <si>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</si>
  <si>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</si>
  <si>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</si>
  <si>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</si>
  <si>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</si>
  <si>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</si>
  <si>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</si>
  <si>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</si>
  <si>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</si>
  <si>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</si>
  <si>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</si>
  <si>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</si>
  <si>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</si>
  <si>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</si>
  <si>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</si>
  <si>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</si>
  <si>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</si>
  <si>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</si>
  <si>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</si>
  <si>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</si>
  <si>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</si>
  <si>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</si>
  <si>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</si>
  <si>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</si>
  <si>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</si>
  <si>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</si>
  <si>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</si>
  <si>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</si>
  <si>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</si>
  <si>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</si>
  <si>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</si>
  <si>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</si>
  <si>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</si>
  <si>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</si>
  <si>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</si>
  <si>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</si>
  <si>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</si>
  <si>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</si>
  <si>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</si>
  <si>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</si>
  <si>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</si>
  <si>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</si>
  <si>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</si>
  <si>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</si>
  <si>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</si>
  <si>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</si>
  <si>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</si>
  <si>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</si>
  <si>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</si>
  <si>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</si>
  <si>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</si>
  <si>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</si>
  <si>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</si>
  <si>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</si>
  <si>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</si>
  <si>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</si>
  <si>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</si>
  <si>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</si>
  <si>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</si>
  <si>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</si>
  <si>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</si>
  <si>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</si>
  <si>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</si>
  <si>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</si>
  <si>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</si>
  <si>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</si>
  <si>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</si>
  <si>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</si>
  <si>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</si>
  <si>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</si>
  <si>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</si>
  <si>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</si>
  <si>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</si>
  <si>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</si>
  <si>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</si>
  <si>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</si>
  <si>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</si>
  <si>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</si>
  <si>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</si>
  <si>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</si>
  <si>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</si>
  <si>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</si>
  <si>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</si>
  <si>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</si>
  <si>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</si>
  <si>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</si>
  <si>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</si>
  <si>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</si>
  <si>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</si>
  <si>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</si>
  <si>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</si>
  <si>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</si>
  <si>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</si>
  <si>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</si>
  <si>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</si>
  <si>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</si>
  <si>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</si>
  <si>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</si>
  <si>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</si>
  <si>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</si>
  <si>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</si>
  <si>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</si>
  <si>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</si>
  <si>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</si>
  <si>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</si>
  <si>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</si>
  <si>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</si>
  <si>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</si>
  <si>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</si>
  <si>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</si>
  <si>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</si>
  <si>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</si>
  <si>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</si>
  <si>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</si>
  <si>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</si>
  <si>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</si>
  <si>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</si>
  <si>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</si>
  <si>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</si>
  <si>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</si>
  <si>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</si>
  <si>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</si>
  <si>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</si>
  <si>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</si>
  <si>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</si>
  <si>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</si>
  <si>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</si>
  <si>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</si>
  <si>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</si>
  <si>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</si>
  <si>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</si>
  <si>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</si>
  <si>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</si>
  <si>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</si>
  <si>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</si>
  <si>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</si>
  <si>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</si>
  <si>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</si>
  <si>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</si>
  <si>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</si>
  <si>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</si>
  <si>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</si>
  <si>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</si>
  <si>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</si>
  <si>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</si>
  <si>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</si>
  <si>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</si>
  <si>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</si>
  <si>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</si>
  <si>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</si>
  <si>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</si>
  <si>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</si>
  <si>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</si>
  <si>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</si>
  <si>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</si>
  <si>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</si>
  <si>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</si>
  <si>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</si>
  <si>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</si>
  <si>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</si>
  <si>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</si>
  <si>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</si>
  <si>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</si>
  <si>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</si>
  <si>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</si>
  <si>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</si>
  <si>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</si>
  <si>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</si>
  <si>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</si>
  <si>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</si>
  <si>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</si>
  <si>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</si>
  <si>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</si>
  <si>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</si>
  <si>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</si>
  <si>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</si>
  <si>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</si>
  <si>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</si>
  <si>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</si>
  <si>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</si>
  <si>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</si>
  <si>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</si>
  <si>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</si>
  <si>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</si>
  <si>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</si>
  <si>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</si>
  <si>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</si>
  <si>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</si>
  <si>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</si>
  <si>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</si>
  <si>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</si>
  <si>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</si>
  <si>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</si>
  <si>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</si>
  <si>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</si>
  <si>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</si>
  <si>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</si>
  <si>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</si>
  <si>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</si>
  <si>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</si>
  <si>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</si>
  <si>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</si>
  <si>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</si>
  <si>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</si>
  <si>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</si>
  <si>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</si>
  <si>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</si>
  <si>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</si>
  <si>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</si>
  <si>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</si>
  <si>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</si>
  <si>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</si>
  <si>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</si>
  <si>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</si>
  <si>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</si>
  <si>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</si>
  <si>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</si>
  <si>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</si>
  <si>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</si>
  <si>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</si>
  <si>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</si>
  <si>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</si>
  <si>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</si>
  <si>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</si>
  <si>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</si>
  <si>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</si>
  <si>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</si>
  <si>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</si>
  <si>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</si>
  <si>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</si>
  <si>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</si>
  <si>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</si>
  <si>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</si>
  <si>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</si>
  <si>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</si>
  <si>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</si>
  <si>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</si>
  <si>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</si>
  <si>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</si>
  <si>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</si>
  <si>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</si>
  <si>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</si>
  <si>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</si>
  <si>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</si>
  <si>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</si>
  <si>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</si>
  <si>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</si>
  <si>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</si>
  <si>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</si>
  <si>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</si>
  <si>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</si>
  <si>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</si>
  <si>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</si>
  <si>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</si>
  <si>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</si>
  <si>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</si>
  <si>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</si>
  <si>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</si>
  <si>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</si>
  <si>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</si>
  <si>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</si>
  <si>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</si>
  <si>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</si>
  <si>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</si>
  <si>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</si>
  <si>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</si>
  <si>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</si>
  <si>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</si>
  <si>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</si>
  <si>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</si>
  <si>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</si>
  <si>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</si>
  <si>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</si>
  <si>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</si>
  <si>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</si>
  <si>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</si>
  <si>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</si>
  <si>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</si>
  <si>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</si>
  <si>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</si>
  <si>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</si>
  <si>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</si>
  <si>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</si>
  <si>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</si>
  <si>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</si>
  <si>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</si>
  <si>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</si>
  <si>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</si>
  <si>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</si>
  <si>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</si>
  <si>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</si>
  <si>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</si>
  <si>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</si>
  <si>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</si>
  <si>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</si>
  <si>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</si>
  <si>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</si>
  <si>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</si>
  <si>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</si>
  <si>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</si>
  <si>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</si>
  <si>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</si>
  <si>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</si>
  <si>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</si>
  <si>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</si>
  <si>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</si>
  <si>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</si>
  <si>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</si>
  <si>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</si>
  <si>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</si>
  <si>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</si>
  <si>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</si>
  <si>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</si>
  <si>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</si>
  <si>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</si>
  <si>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</si>
  <si>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</si>
  <si>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</si>
  <si>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</si>
  <si>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</si>
  <si>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</si>
  <si>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</si>
  <si>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</si>
  <si>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</si>
  <si>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</si>
  <si>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</si>
  <si>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</si>
  <si>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</si>
  <si>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</si>
  <si>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</si>
  <si>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</si>
  <si>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</si>
  <si>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</si>
  <si>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</si>
  <si>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</si>
  <si>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</si>
  <si>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</si>
  <si>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</si>
  <si>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</si>
  <si>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</si>
  <si>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</si>
  <si>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</si>
  <si>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</si>
  <si>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</si>
  <si>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</si>
  <si>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</si>
  <si>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</si>
  <si>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</si>
  <si>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</si>
  <si>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</si>
  <si>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</si>
  <si>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</si>
  <si>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</si>
  <si>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</si>
  <si>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</si>
  <si>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</si>
  <si>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</si>
  <si>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</si>
  <si>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</si>
  <si>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</si>
  <si>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</si>
  <si>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</si>
  <si>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</si>
  <si>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</si>
  <si>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</si>
  <si>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</si>
  <si>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</si>
  <si>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</si>
  <si>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</si>
  <si>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</si>
  <si>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</si>
  <si>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</si>
  <si>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</si>
  <si>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</si>
  <si>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</si>
  <si>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</si>
  <si>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</si>
  <si>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</si>
  <si>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</si>
  <si>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</si>
  <si>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</si>
  <si>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</si>
  <si>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</si>
  <si>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</si>
  <si>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</si>
  <si>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</si>
  <si>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</si>
  <si>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</si>
  <si>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</si>
  <si>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</si>
  <si>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</si>
  <si>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</si>
  <si>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</si>
  <si>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</si>
  <si>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</si>
  <si>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</si>
  <si>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</si>
  <si>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</si>
  <si>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</si>
  <si>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</si>
  <si>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</si>
  <si>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</si>
  <si>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</si>
  <si>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</si>
  <si>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</si>
  <si>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</si>
  <si>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</si>
  <si>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</si>
  <si>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</si>
  <si>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</si>
  <si>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</si>
  <si>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</si>
  <si>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</si>
  <si>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</si>
  <si>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</si>
  <si>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</si>
  <si>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</si>
  <si>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</si>
  <si>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</si>
  <si>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</si>
  <si>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</si>
  <si>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</si>
  <si>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</si>
  <si>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</si>
  <si>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</si>
  <si>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</si>
  <si>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</si>
  <si>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</si>
  <si>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</si>
  <si>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</si>
  <si>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</si>
  <si>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</si>
  <si>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</si>
  <si>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</si>
  <si>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</si>
  <si>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</si>
  <si>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</si>
  <si>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</si>
  <si>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</si>
  <si>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</si>
  <si>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</si>
  <si>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</si>
  <si>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</si>
  <si>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</si>
  <si>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</si>
  <si>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</si>
  <si>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</si>
  <si>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</si>
  <si>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</si>
  <si>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</si>
  <si>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</si>
  <si>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</si>
  <si>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</si>
  <si>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</si>
  <si>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</si>
  <si>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</si>
  <si>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</si>
  <si>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</si>
  <si>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</si>
  <si>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</si>
  <si>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</si>
  <si>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</si>
  <si>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</si>
  <si>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</si>
  <si>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</si>
  <si>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</si>
  <si>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</si>
  <si>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</si>
  <si>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</si>
  <si>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</si>
  <si>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</si>
  <si>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</si>
  <si>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</si>
  <si>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</si>
  <si>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</si>
  <si>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</si>
  <si>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</si>
  <si>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</si>
  <si>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</si>
  <si>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</si>
  <si>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</si>
  <si>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</si>
  <si>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</si>
  <si>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</si>
  <si>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</si>
  <si>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</si>
  <si>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</si>
  <si>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</si>
  <si>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</si>
  <si>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</si>
  <si>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</si>
  <si>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</si>
  <si>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</si>
  <si>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</si>
  <si>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</si>
  <si>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</si>
  <si>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</si>
  <si>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</si>
  <si>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</si>
  <si>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</si>
  <si>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</si>
  <si>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</si>
  <si>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</si>
  <si>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</si>
  <si>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</si>
  <si>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</si>
  <si>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</si>
  <si>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</si>
  <si>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</si>
  <si>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</si>
  <si>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</si>
  <si>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</si>
  <si>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</si>
  <si>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</si>
  <si>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</si>
  <si>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</si>
  <si>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</si>
  <si>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</si>
  <si>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</si>
  <si>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</si>
  <si>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</si>
  <si>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</si>
  <si>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</si>
  <si>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</si>
  <si>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</si>
  <si>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</si>
  <si>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</si>
  <si>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</si>
  <si>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</si>
  <si>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</si>
  <si>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</si>
  <si>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</si>
  <si>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</si>
  <si>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</si>
  <si>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</si>
  <si>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</si>
  <si>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</si>
  <si>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</si>
  <si>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</si>
  <si>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</si>
  <si>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</si>
  <si>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</si>
  <si>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</si>
  <si>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</si>
  <si>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</si>
  <si>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</si>
  <si>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</si>
  <si>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</si>
  <si>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</si>
  <si>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</si>
  <si>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</si>
  <si>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</si>
  <si>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</si>
  <si>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</si>
  <si>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</si>
  <si>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</si>
  <si>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</si>
  <si>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</si>
  <si>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</si>
  <si>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</si>
  <si>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</si>
  <si>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</si>
  <si>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</si>
  <si>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</si>
  <si>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</si>
  <si>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</si>
  <si>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</si>
  <si>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</si>
  <si>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</si>
  <si>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</si>
  <si>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</si>
  <si>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</si>
  <si>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</si>
  <si>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</si>
  <si>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</si>
  <si>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</si>
  <si>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</si>
  <si>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</si>
  <si>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</si>
  <si>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</si>
  <si>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</si>
  <si>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</si>
  <si>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</si>
  <si>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</si>
  <si>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</si>
  <si>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</si>
  <si>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</si>
  <si>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</si>
  <si>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</si>
  <si>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</si>
  <si>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</si>
  <si>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</si>
  <si>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</si>
  <si>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</si>
  <si>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</si>
  <si>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</si>
  <si>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</si>
  <si>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</si>
  <si>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</si>
  <si>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</si>
  <si>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</si>
  <si>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</si>
  <si>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</si>
  <si>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</si>
  <si>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</si>
  <si>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</si>
  <si>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</si>
  <si>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</si>
  <si>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</si>
  <si>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</si>
  <si>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</si>
  <si>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</si>
  <si>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</si>
  <si>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</si>
  <si>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</si>
  <si>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</si>
  <si>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</si>
  <si>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</si>
  <si>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</si>
  <si>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</si>
  <si>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</si>
  <si>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</si>
  <si>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</si>
  <si>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</si>
  <si>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</si>
  <si>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</si>
  <si>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</si>
  <si>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</si>
  <si>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</si>
  <si>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</si>
  <si>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</si>
  <si>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</si>
  <si>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</si>
  <si>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</si>
  <si>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</si>
  <si>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</si>
  <si>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</si>
  <si>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</si>
  <si>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</si>
  <si>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</si>
  <si>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</si>
  <si>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</si>
  <si>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</si>
  <si>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</si>
  <si>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</si>
  <si>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</si>
  <si>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</si>
  <si>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</si>
  <si>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</si>
  <si>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</si>
  <si>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</si>
  <si>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</si>
  <si>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</si>
  <si>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</si>
  <si>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</si>
  <si>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</si>
  <si>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</si>
  <si>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</si>
  <si>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</si>
  <si>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</si>
  <si>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</si>
  <si>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</si>
  <si>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</si>
  <si>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</si>
  <si>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</si>
  <si>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</si>
  <si>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</si>
  <si>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</si>
  <si>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</si>
  <si>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</si>
  <si>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</si>
  <si>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</si>
  <si>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</si>
  <si>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</si>
  <si>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</si>
  <si>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</si>
  <si>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</si>
  <si>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</si>
  <si>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</si>
  <si>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</si>
  <si>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</si>
  <si>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</si>
  <si>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</si>
  <si>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</si>
  <si>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</si>
  <si>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</si>
  <si>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</si>
  <si>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</si>
  <si>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</si>
  <si>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</si>
  <si>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</si>
  <si>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</si>
  <si>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</si>
  <si>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</si>
  <si>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</si>
  <si>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</si>
  <si>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</si>
  <si>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</si>
  <si>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</si>
  <si>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</si>
  <si>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</si>
  <si>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</si>
  <si>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</si>
  <si>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</si>
  <si>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</si>
  <si>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</si>
  <si>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</si>
  <si>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</si>
  <si>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</si>
  <si>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</si>
  <si>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</si>
  <si>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</si>
  <si>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</si>
  <si>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</si>
  <si>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</si>
  <si>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</si>
  <si>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</si>
  <si>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</si>
  <si>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</si>
  <si>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</si>
  <si>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</si>
  <si>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</si>
  <si>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</si>
  <si>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</si>
  <si>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</si>
  <si>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</si>
  <si>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</si>
  <si>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</si>
  <si>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</si>
  <si>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</si>
  <si>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</si>
  <si>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</si>
  <si>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</si>
  <si>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</si>
  <si>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</si>
  <si>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</si>
  <si>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</si>
  <si>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</si>
  <si>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</si>
  <si>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</si>
  <si>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</si>
  <si>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</si>
  <si>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</si>
  <si>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</si>
  <si>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</si>
  <si>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</si>
  <si>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</si>
  <si>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</si>
  <si>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</si>
  <si>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</si>
  <si>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</si>
  <si>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</si>
  <si>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</si>
  <si>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</si>
  <si>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</si>
  <si>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</si>
  <si>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</si>
  <si>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</si>
  <si>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</si>
  <si>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</si>
  <si>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</si>
  <si>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</si>
  <si>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</si>
  <si>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</si>
  <si>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</si>
  <si>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</si>
  <si>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</si>
  <si>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</si>
  <si>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</si>
  <si>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</si>
  <si>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</si>
  <si>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</si>
  <si>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</si>
  <si>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</si>
  <si>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</si>
  <si>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</si>
  <si>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</si>
  <si>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</si>
  <si>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</si>
  <si>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</si>
  <si>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</si>
  <si>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</si>
  <si>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</si>
  <si>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</si>
  <si>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</si>
  <si>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</si>
  <si>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</si>
  <si>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</si>
  <si>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</si>
  <si>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</si>
  <si>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</si>
  <si>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</si>
  <si>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</si>
  <si>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</si>
  <si>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</si>
  <si>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</si>
  <si>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</si>
  <si>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</si>
  <si>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</si>
  <si>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</si>
  <si>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</si>
  <si>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</si>
  <si>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</si>
  <si>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</si>
  <si>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</si>
  <si>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</si>
  <si>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</si>
  <si>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</si>
  <si>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</si>
  <si>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</si>
  <si>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</si>
  <si>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</si>
  <si>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</si>
  <si>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</si>
  <si>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</si>
  <si>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</si>
  <si>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</si>
  <si>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</si>
  <si>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</si>
  <si>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</si>
  <si>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</si>
  <si>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</si>
  <si>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</si>
  <si>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</si>
  <si>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</si>
  <si>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</si>
  <si>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</si>
  <si>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</si>
  <si>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</si>
  <si>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</si>
  <si>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</si>
  <si>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</si>
  <si>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</si>
  <si>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</si>
  <si>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</si>
  <si>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</si>
  <si>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</si>
  <si>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</si>
  <si>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</si>
  <si>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</si>
  <si>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</si>
  <si>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</si>
  <si>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</si>
  <si>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</si>
  <si>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</si>
  <si>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</si>
  <si>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</si>
  <si>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</si>
  <si>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</si>
  <si>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</si>
  <si>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</si>
  <si>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</si>
  <si>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</si>
  <si>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</si>
  <si>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</si>
  <si>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</si>
  <si>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</si>
  <si>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</si>
  <si>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</si>
  <si>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</si>
  <si>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</si>
  <si>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</si>
  <si>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</si>
  <si>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</si>
  <si>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</si>
  <si>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</si>
  <si>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</si>
  <si>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</si>
  <si>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</si>
  <si>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</si>
  <si>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</si>
  <si>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</si>
  <si>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</si>
  <si>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</si>
  <si>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</si>
  <si>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</si>
  <si>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</si>
  <si>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</si>
  <si>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</si>
  <si>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</si>
  <si>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</si>
  <si>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</si>
  <si>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</si>
  <si>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</si>
  <si>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</si>
  <si>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</si>
  <si>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</si>
  <si>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</si>
  <si>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</si>
  <si>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</si>
  <si>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</si>
  <si>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</si>
  <si>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</si>
  <si>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</si>
  <si>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</si>
  <si>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</si>
  <si>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</si>
  <si>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</si>
  <si>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</si>
  <si>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</si>
  <si>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</si>
  <si>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</si>
  <si>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</si>
  <si>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</si>
  <si>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</si>
  <si>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</si>
  <si>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</si>
  <si>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</si>
  <si>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</si>
  <si>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</si>
  <si>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</si>
  <si>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</si>
  <si>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</si>
  <si>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</si>
  <si>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</si>
  <si>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</si>
  <si>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</si>
  <si>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</si>
  <si>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</si>
  <si>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</si>
  <si>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</si>
  <si>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</si>
  <si>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</si>
  <si>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</si>
  <si>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</si>
  <si>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</si>
  <si>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</si>
  <si>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</si>
  <si>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</si>
  <si>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</si>
  <si>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</si>
  <si>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</si>
  <si>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</si>
  <si>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</si>
  <si>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</si>
  <si>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</si>
  <si>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</si>
  <si>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</si>
  <si>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</si>
  <si>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</si>
  <si>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</si>
  <si>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</si>
  <si>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</si>
  <si>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</si>
  <si>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</si>
  <si>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</si>
  <si>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</si>
  <si>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</si>
  <si>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</si>
  <si>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</si>
  <si>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</si>
  <si>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</si>
  <si>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</si>
  <si>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</si>
  <si>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</si>
  <si>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</si>
  <si>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</si>
  <si>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</si>
  <si>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</si>
  <si>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</si>
  <si>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</si>
  <si>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</si>
  <si>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</si>
  <si>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</si>
  <si>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</si>
  <si>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</si>
  <si>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</si>
  <si>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</si>
  <si>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</si>
  <si>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</si>
  <si>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</si>
  <si>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</si>
  <si>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</si>
  <si>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</si>
  <si>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</si>
  <si>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</si>
  <si>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</si>
  <si>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</si>
  <si>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</si>
  <si>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</si>
  <si>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</si>
  <si>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</si>
  <si>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</si>
  <si>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</si>
  <si>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</si>
  <si>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</si>
  <si>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</si>
  <si>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</si>
  <si>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</si>
  <si>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</si>
  <si>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</si>
  <si>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</si>
  <si>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</si>
  <si>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</si>
  <si>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</si>
  <si>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</si>
  <si>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</si>
  <si>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</si>
  <si>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</si>
  <si>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</si>
  <si>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</si>
  <si>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</si>
  <si>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</si>
  <si>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</si>
  <si>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</si>
  <si>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</si>
  <si>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</si>
  <si>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</si>
  <si>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</si>
  <si>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</si>
  <si>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</si>
  <si>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</si>
  <si>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</si>
  <si>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</si>
  <si>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</si>
  <si>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</si>
  <si>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</si>
  <si>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</si>
  <si>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</si>
  <si>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</si>
  <si>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</si>
  <si>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</si>
  <si>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</si>
  <si>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</si>
  <si>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</si>
  <si>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</si>
  <si>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</si>
  <si>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</si>
  <si>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</si>
  <si>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</si>
  <si>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</si>
  <si>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</si>
  <si>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</si>
  <si>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</si>
  <si>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</si>
  <si>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</si>
  <si>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</si>
  <si>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</si>
  <si>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</si>
  <si>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</si>
  <si>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</si>
  <si>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</si>
  <si>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</si>
  <si>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</si>
  <si>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</si>
  <si>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</si>
  <si>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</si>
  <si>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</si>
  <si>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</si>
  <si>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</si>
  <si>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</si>
  <si>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</si>
  <si>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</si>
  <si>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</si>
  <si>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</si>
  <si>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</si>
  <si>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</si>
  <si>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</si>
  <si>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</si>
  <si>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</si>
  <si>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</si>
  <si>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</si>
  <si>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</si>
  <si>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</si>
  <si>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</si>
  <si>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</si>
  <si>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</si>
  <si>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</si>
  <si>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</si>
  <si>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</si>
  <si>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</si>
  <si>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</si>
  <si>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</si>
  <si>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</si>
  <si>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</si>
  <si>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</si>
  <si>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</si>
  <si>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</si>
  <si>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</si>
  <si>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</si>
  <si>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</si>
  <si>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</si>
  <si>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</si>
  <si>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</si>
  <si>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</si>
  <si>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</si>
  <si>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</si>
  <si>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</si>
  <si>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</si>
  <si>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</si>
  <si>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</si>
  <si>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</si>
  <si>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</si>
  <si>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</si>
  <si>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</si>
  <si>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</si>
  <si>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</si>
  <si>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</si>
  <si>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</si>
  <si>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</si>
  <si>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</si>
  <si>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</si>
  <si>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</si>
  <si>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</si>
  <si>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</si>
  <si>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</si>
  <si>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</si>
  <si>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</si>
  <si>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</si>
  <si>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</si>
  <si>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</si>
  <si>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</si>
  <si>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</si>
  <si>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</si>
  <si>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</si>
  <si>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</si>
  <si>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</si>
  <si>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</si>
  <si>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</si>
  <si>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</si>
  <si>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</si>
  <si>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</si>
  <si>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</si>
  <si>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</si>
  <si>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</si>
  <si>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</si>
  <si>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</si>
  <si>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</si>
  <si>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</si>
  <si>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</si>
  <si>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</si>
  <si>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</si>
  <si>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</si>
  <si>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</si>
  <si>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</si>
  <si>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</si>
  <si>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</si>
  <si>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</si>
  <si>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</si>
  <si>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</si>
  <si>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</si>
  <si>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</si>
  <si>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</si>
  <si>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</si>
  <si>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</si>
  <si>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</si>
  <si>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</si>
  <si>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</si>
  <si>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</si>
  <si>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</si>
  <si>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</si>
  <si>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</si>
  <si>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</si>
  <si>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</si>
  <si>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</si>
  <si>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</si>
  <si>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</si>
  <si>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</si>
  <si>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</si>
  <si>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</si>
  <si>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</si>
  <si>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</si>
  <si>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</si>
  <si>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</si>
  <si>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</si>
  <si>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</si>
  <si>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</si>
  <si>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</si>
  <si>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</si>
  <si>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</si>
  <si>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</si>
  <si>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</si>
  <si>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</si>
  <si>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</si>
  <si>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</si>
  <si>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</si>
  <si>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</si>
  <si>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</si>
  <si>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</si>
  <si>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</si>
  <si>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</si>
  <si>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</si>
  <si>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</si>
  <si>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</si>
  <si>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</si>
  <si>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</si>
  <si>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</si>
  <si>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</si>
  <si>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</si>
  <si>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</si>
  <si>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</si>
  <si>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</si>
  <si>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</si>
  <si>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</si>
  <si>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</si>
  <si>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</si>
  <si>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</si>
  <si>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</si>
  <si>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</si>
  <si>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</si>
  <si>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</si>
  <si>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</si>
  <si>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</si>
  <si>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</si>
  <si>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</si>
  <si>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</si>
  <si>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</si>
  <si>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</si>
  <si>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</si>
  <si>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</si>
  <si>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</si>
  <si>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</si>
  <si>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</si>
  <si>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</si>
  <si>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</si>
  <si>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</si>
  <si>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</si>
  <si>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</si>
  <si>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</si>
  <si>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</si>
  <si>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</si>
  <si>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</si>
  <si>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</si>
  <si>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</si>
  <si>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</si>
  <si>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</si>
  <si>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</si>
  <si>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</si>
  <si>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</si>
  <si>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</si>
  <si>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</si>
  <si>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</si>
  <si>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</si>
  <si>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</si>
  <si>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</si>
  <si>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</si>
  <si>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</si>
  <si>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</si>
  <si>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</si>
  <si>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</si>
  <si>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</si>
  <si>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</si>
  <si>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</si>
  <si>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</si>
  <si>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</si>
  <si>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</si>
  <si>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</si>
  <si>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</si>
  <si>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</si>
  <si>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</si>
  <si>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</si>
  <si>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</si>
  <si>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</si>
  <si>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</si>
  <si>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</si>
  <si>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</si>
  <si>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</si>
  <si>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</si>
  <si>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</si>
  <si>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</si>
  <si>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</si>
  <si>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</si>
  <si>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</si>
  <si>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</si>
  <si>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</si>
  <si>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</si>
  <si>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</si>
  <si>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</si>
  <si>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</si>
  <si>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</si>
  <si>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</si>
  <si>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</si>
  <si>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</si>
  <si>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</si>
  <si>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</si>
  <si>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</si>
  <si>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</si>
  <si>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</si>
  <si>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</si>
  <si>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</si>
  <si>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</si>
  <si>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</si>
  <si>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</si>
  <si>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</si>
  <si>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</si>
  <si>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</si>
  <si>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</si>
  <si>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</si>
  <si>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</si>
  <si>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</si>
  <si>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</si>
  <si>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</si>
  <si>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</si>
  <si>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</si>
  <si>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</si>
  <si>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</si>
  <si>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</si>
  <si>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</si>
  <si>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</si>
  <si>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</si>
  <si>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</si>
  <si>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</si>
  <si>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</si>
  <si>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</si>
  <si>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</si>
  <si>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</si>
  <si>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</si>
  <si>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</si>
  <si>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</si>
  <si>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</si>
  <si>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</si>
  <si>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</si>
  <si>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</si>
  <si>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</si>
  <si>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</si>
  <si>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</si>
  <si>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</si>
  <si>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</si>
  <si>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</si>
  <si>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</si>
  <si>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</si>
  <si>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</si>
  <si>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</si>
  <si>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</si>
  <si>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</si>
  <si>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</si>
  <si>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</si>
  <si>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</si>
  <si>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</si>
  <si>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</si>
  <si>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</si>
  <si>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</si>
  <si>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</si>
  <si>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</si>
  <si>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</si>
  <si>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</si>
  <si>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</si>
  <si>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</si>
  <si>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</si>
  <si>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</si>
  <si>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</si>
  <si>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</si>
  <si>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</si>
  <si>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</si>
  <si>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</si>
  <si>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</si>
  <si>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</si>
  <si>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</si>
  <si>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</si>
  <si>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</si>
  <si>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</si>
  <si>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</si>
  <si>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</si>
  <si>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</si>
  <si>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</si>
  <si>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</si>
  <si>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</si>
  <si>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</si>
  <si>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</si>
  <si>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</si>
  <si>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</si>
  <si>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</si>
  <si>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</si>
  <si>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</si>
  <si>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</si>
  <si>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</si>
  <si>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</si>
  <si>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</si>
  <si>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</si>
  <si>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</si>
  <si>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</si>
  <si>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</si>
  <si>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</si>
  <si>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</si>
  <si>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</si>
  <si>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</si>
  <si>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</si>
  <si>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</si>
  <si>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</si>
  <si>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</si>
  <si>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</si>
  <si>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</si>
  <si>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</si>
  <si>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</si>
  <si>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</si>
  <si>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</si>
  <si>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</si>
  <si>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</si>
  <si>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</si>
  <si>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</si>
  <si>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</si>
  <si>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</si>
  <si>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</si>
  <si>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</si>
  <si>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</si>
  <si>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</si>
  <si>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</si>
  <si>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</si>
  <si>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</si>
  <si>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</si>
  <si>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</si>
  <si>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</si>
  <si>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</si>
  <si>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</si>
  <si>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</si>
  <si>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</si>
  <si>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</si>
  <si>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</si>
  <si>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</si>
  <si>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</si>
  <si>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</si>
  <si>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</si>
  <si>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</si>
  <si>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</si>
  <si>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</si>
  <si>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</si>
  <si>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</si>
  <si>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</si>
  <si>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</si>
  <si>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</si>
  <si>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</si>
  <si>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</si>
  <si>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</si>
  <si>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</si>
  <si>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</si>
  <si>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</si>
  <si>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</si>
  <si>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</si>
  <si>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</si>
  <si>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</si>
  <si>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</si>
  <si>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</si>
  <si>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</si>
  <si>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</si>
  <si>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</si>
  <si>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</si>
  <si>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</si>
  <si>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</si>
  <si>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</si>
  <si>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</si>
  <si>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</si>
  <si>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</si>
  <si>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</si>
  <si>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</si>
  <si>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</si>
  <si>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</si>
  <si>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</si>
  <si>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</si>
  <si>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</si>
  <si>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</si>
  <si>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</si>
  <si>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</si>
  <si>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</si>
  <si>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</si>
  <si>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</si>
  <si>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</si>
  <si>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</si>
  <si>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</si>
  <si>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</si>
  <si>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</si>
  <si>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</si>
  <si>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</si>
  <si>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</si>
  <si>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</si>
  <si>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</si>
  <si>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</si>
  <si>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</si>
  <si>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</si>
  <si>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</si>
  <si>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</si>
  <si>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</si>
  <si>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</si>
  <si>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</si>
  <si>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</si>
  <si>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</si>
  <si>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</si>
  <si>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</si>
  <si>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</si>
  <si>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</si>
  <si>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</si>
  <si>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</si>
  <si>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</si>
  <si>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</si>
  <si>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</si>
  <si>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</si>
  <si>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</si>
  <si>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</si>
  <si>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</si>
  <si>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</si>
  <si>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</si>
  <si>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</si>
  <si>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</si>
  <si>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</si>
  <si>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</si>
  <si>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</si>
  <si>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</si>
  <si>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</si>
  <si>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</si>
  <si>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</si>
  <si>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</si>
  <si>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</si>
  <si>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</si>
  <si>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</si>
  <si>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</si>
  <si>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</si>
  <si>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</si>
  <si>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</si>
  <si>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</si>
  <si>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</si>
  <si>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</si>
  <si>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</si>
  <si>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</si>
  <si>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</si>
  <si>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</si>
  <si>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</si>
  <si>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</si>
  <si>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</si>
  <si>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</si>
  <si>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</si>
  <si>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</si>
  <si>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</si>
  <si>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</si>
  <si>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</si>
  <si>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</si>
  <si>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</si>
  <si>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</si>
  <si>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</si>
  <si>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</si>
  <si>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</si>
  <si>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</si>
  <si>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</si>
  <si>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</si>
  <si>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</si>
  <si>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</si>
  <si>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</si>
  <si>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</si>
  <si>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</si>
  <si>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</si>
  <si>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</si>
  <si>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</si>
  <si>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</si>
  <si>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</si>
  <si>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</si>
  <si>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</si>
  <si>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</si>
  <si>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</si>
  <si>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</si>
  <si>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</si>
  <si>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</si>
  <si>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</si>
  <si>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</si>
  <si>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</si>
  <si>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</si>
  <si>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</si>
  <si>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</si>
  <si>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</si>
  <si>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</si>
  <si>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</si>
  <si>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</si>
  <si>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</si>
  <si>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</si>
  <si>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</si>
  <si>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</si>
  <si>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</si>
  <si>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</si>
  <si>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</si>
  <si>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</si>
  <si>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</si>
  <si>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</si>
  <si>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</si>
  <si>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</si>
  <si>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</si>
  <si>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</si>
  <si>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</si>
  <si>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</si>
  <si>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</si>
  <si>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</si>
  <si>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</si>
  <si>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</si>
  <si>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</si>
  <si>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</si>
  <si>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</si>
  <si>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</si>
  <si>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</si>
  <si>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</si>
  <si>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</si>
  <si>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</si>
  <si>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</si>
  <si>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</si>
  <si>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</si>
  <si>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</si>
  <si>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</si>
  <si>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</si>
  <si>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</si>
  <si>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</si>
  <si>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</si>
  <si>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</si>
  <si>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</si>
  <si>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</si>
  <si>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</si>
  <si>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</si>
  <si>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</si>
  <si>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</si>
  <si>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</si>
  <si>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</si>
  <si>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</si>
  <si>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</si>
  <si>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</si>
  <si>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</si>
  <si>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</si>
  <si>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</si>
  <si>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</si>
  <si>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</si>
  <si>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</si>
  <si>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</si>
  <si>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</si>
  <si>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</si>
  <si>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</si>
  <si>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</si>
  <si>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</si>
  <si>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</si>
  <si>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</si>
  <si>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</si>
  <si>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</si>
  <si>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</si>
  <si>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</si>
  <si>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</si>
  <si>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</si>
  <si>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</si>
  <si>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</si>
  <si>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</si>
  <si>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</si>
  <si>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</si>
  <si>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</si>
  <si>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</si>
  <si>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</si>
  <si>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</si>
  <si>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</si>
  <si>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</si>
  <si>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</si>
  <si>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</si>
  <si>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</si>
  <si>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</si>
  <si>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</si>
  <si>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</si>
  <si>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</si>
  <si>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</si>
  <si>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</si>
  <si>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</si>
  <si>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</si>
  <si>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</si>
  <si>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</si>
  <si>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</si>
  <si>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</si>
  <si>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</si>
  <si>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</si>
  <si>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</si>
  <si>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</si>
  <si>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</si>
  <si>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</si>
  <si>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</si>
  <si>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</si>
  <si>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</si>
  <si>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</si>
  <si>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</si>
  <si>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</si>
  <si>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</si>
  <si>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</si>
  <si>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</si>
  <si>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</si>
  <si>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</si>
  <si>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</si>
  <si>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</si>
  <si>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</si>
  <si>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</si>
  <si>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</si>
  <si>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</si>
  <si>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</si>
  <si>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</si>
  <si>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</si>
  <si>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</si>
  <si>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</si>
  <si>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</si>
  <si>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</si>
  <si>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</si>
  <si>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</si>
  <si>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</si>
  <si>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</si>
  <si>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</si>
  <si>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</si>
  <si>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</si>
  <si>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</si>
  <si>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</si>
  <si>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</si>
  <si>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</si>
  <si>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</si>
  <si>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</si>
  <si>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</si>
  <si>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</si>
  <si>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</si>
  <si>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</si>
  <si>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</si>
  <si>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</si>
  <si>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</si>
  <si>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</si>
  <si>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</si>
  <si>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</si>
  <si>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</si>
  <si>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</si>
  <si>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</si>
  <si>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</si>
  <si>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</si>
  <si>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</si>
  <si>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</si>
  <si>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</si>
  <si>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</si>
  <si>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</si>
  <si>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</si>
  <si>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</si>
  <si>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</si>
  <si>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</si>
  <si>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</si>
  <si>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</si>
  <si>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</si>
  <si>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</si>
  <si>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</si>
  <si>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</si>
  <si>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</si>
  <si>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</si>
  <si>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</si>
  <si>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</si>
  <si>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</si>
  <si>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</si>
  <si>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</si>
  <si>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</si>
  <si>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</si>
  <si>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</si>
  <si>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</si>
  <si>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</si>
  <si>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</si>
  <si>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</si>
  <si>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</si>
  <si>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</si>
  <si>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</si>
  <si>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</si>
  <si>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</si>
  <si>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</si>
  <si>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</si>
  <si>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</si>
  <si>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</si>
  <si>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</si>
  <si>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</si>
  <si>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</si>
  <si>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</si>
  <si>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</si>
  <si>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</si>
  <si>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</si>
  <si>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</si>
  <si>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</si>
  <si>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</si>
  <si>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</si>
  <si>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</si>
  <si>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</si>
  <si>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</si>
  <si>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</si>
  <si>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</si>
  <si>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</si>
  <si>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</si>
  <si>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</si>
  <si>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</si>
  <si>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</si>
  <si>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</si>
  <si>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</si>
  <si>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</si>
  <si>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</si>
  <si>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</si>
  <si>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</si>
  <si>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</si>
  <si>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</si>
  <si>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</si>
  <si>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</si>
  <si>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</si>
  <si>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</si>
  <si>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</si>
  <si>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</si>
  <si>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</si>
  <si>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</si>
  <si>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</si>
  <si>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</si>
  <si>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</si>
  <si>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</si>
  <si>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</si>
  <si>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</si>
  <si>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</si>
  <si>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</si>
  <si>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</si>
  <si>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</si>
  <si>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</si>
  <si>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</si>
  <si>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</si>
  <si>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</si>
  <si>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</si>
  <si>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</si>
  <si>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</si>
  <si>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</si>
  <si>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</si>
  <si>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</si>
  <si>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</si>
  <si>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</si>
  <si>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</si>
  <si>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</si>
  <si>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</si>
  <si>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</si>
  <si>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</si>
  <si>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</si>
  <si>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</si>
  <si>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</si>
  <si>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</si>
  <si>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</si>
  <si>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</si>
  <si>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</si>
  <si>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</si>
  <si>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</si>
  <si>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</si>
  <si>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</si>
  <si>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</si>
  <si>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</si>
  <si>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</si>
  <si>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</si>
  <si>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</si>
  <si>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</si>
  <si>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</si>
  <si>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</si>
  <si>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</si>
  <si>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</si>
  <si>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</si>
  <si>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</si>
  <si>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</si>
  <si>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</si>
  <si>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</si>
  <si>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</si>
  <si>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</si>
  <si>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</si>
  <si>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</si>
  <si>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</si>
  <si>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</si>
  <si>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</si>
  <si>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</si>
  <si>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</si>
  <si>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</si>
  <si>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</si>
  <si>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</si>
  <si>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</si>
  <si>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</si>
  <si>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</si>
  <si>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</si>
  <si>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</si>
  <si>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</si>
  <si>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</si>
  <si>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</si>
  <si>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</si>
  <si>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</si>
  <si>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</si>
  <si>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</si>
  <si>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</si>
  <si>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</si>
  <si>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</si>
  <si>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</si>
  <si>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</si>
  <si>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</si>
  <si>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</si>
  <si>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</si>
  <si>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</si>
  <si>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</si>
  <si>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</si>
  <si>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</si>
  <si>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</si>
  <si>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</si>
  <si>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</si>
  <si>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</si>
  <si>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</si>
  <si>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</si>
  <si>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</si>
  <si>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</si>
  <si>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</si>
  <si>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</si>
  <si>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</si>
  <si>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</si>
  <si>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</si>
  <si>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</si>
  <si>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</si>
  <si>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</si>
  <si>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</si>
  <si>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</si>
  <si>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</si>
  <si>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</si>
  <si>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</si>
  <si>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</si>
  <si>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</si>
  <si>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</si>
  <si>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</si>
  <si>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</si>
  <si>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</si>
  <si>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</si>
  <si>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</si>
  <si>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</si>
  <si>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</si>
  <si>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</si>
  <si>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</si>
  <si>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</si>
  <si>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</si>
  <si>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</si>
  <si>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</si>
  <si>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</si>
  <si>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</si>
  <si>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</si>
  <si>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</si>
  <si>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</si>
  <si>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</si>
  <si>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</si>
  <si>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</si>
  <si>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</si>
  <si>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</si>
  <si>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</si>
  <si>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</si>
  <si>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</si>
  <si>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</si>
  <si>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</si>
  <si>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</si>
  <si>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</si>
  <si>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</si>
  <si>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</si>
  <si>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</si>
  <si>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</si>
  <si>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</si>
  <si>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</si>
  <si>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</si>
  <si>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</si>
  <si>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</si>
  <si>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</si>
  <si>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</si>
  <si>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</si>
  <si>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</si>
  <si>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</si>
  <si>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</si>
  <si>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</si>
  <si>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</si>
  <si>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</si>
  <si>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</si>
  <si>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</si>
  <si>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</si>
  <si>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</si>
  <si>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</si>
  <si>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</si>
  <si>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</si>
  <si>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</si>
  <si>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</si>
  <si>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</si>
  <si>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</si>
  <si>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</si>
  <si>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</si>
  <si>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</si>
  <si>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</si>
  <si>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</si>
  <si>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</si>
  <si>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</si>
  <si>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</si>
  <si>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</si>
  <si>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</si>
  <si>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</si>
  <si>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</si>
  <si>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</si>
  <si>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</si>
  <si>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</si>
  <si>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</si>
  <si>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</si>
  <si>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</si>
  <si>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</si>
  <si>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</si>
  <si>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</si>
  <si>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</si>
  <si>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</si>
  <si>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</si>
  <si>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</si>
  <si>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</si>
  <si>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</si>
  <si>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</si>
  <si>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</si>
  <si>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</si>
  <si>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</si>
  <si>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</si>
  <si>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</si>
  <si>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</si>
  <si>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</si>
  <si>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</si>
  <si>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</si>
  <si>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</si>
  <si>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</si>
  <si>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</si>
  <si>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</si>
  <si>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</si>
  <si>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</si>
  <si>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</si>
  <si>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</si>
  <si>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</si>
  <si>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</si>
  <si>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</si>
  <si>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</si>
  <si>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</si>
  <si>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</si>
  <si>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</si>
  <si>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</si>
  <si>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</si>
  <si>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</si>
  <si>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</si>
  <si>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</si>
  <si>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</si>
  <si>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</si>
  <si>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</si>
  <si>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</si>
  <si>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</si>
  <si>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</si>
  <si>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</si>
  <si>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</si>
  <si>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</si>
  <si>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</si>
  <si>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</si>
  <si>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</si>
  <si>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</si>
  <si>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</si>
  <si>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</si>
  <si>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</si>
  <si>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</si>
  <si>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</si>
  <si>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</si>
  <si>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</si>
  <si>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</si>
  <si>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</si>
  <si>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</si>
  <si>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</si>
  <si>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</si>
  <si>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</si>
  <si>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</si>
  <si>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</si>
  <si>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</si>
  <si>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</si>
  <si>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</si>
  <si>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</si>
  <si>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</si>
  <si>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</si>
  <si>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</si>
  <si>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</si>
  <si>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</si>
  <si>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</si>
  <si>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</si>
  <si>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</si>
  <si>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</si>
  <si>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</si>
  <si>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</si>
  <si>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</si>
  <si>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</si>
  <si>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</si>
  <si>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</si>
  <si>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</si>
  <si>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</si>
  <si>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</si>
  <si>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</si>
  <si>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</si>
  <si>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</si>
  <si>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</si>
  <si>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</si>
  <si>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</si>
  <si>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</si>
  <si>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</si>
  <si>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</si>
  <si>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</si>
  <si>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</si>
  <si>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</si>
  <si>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</si>
  <si>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</si>
  <si>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</si>
  <si>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</si>
  <si>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</si>
  <si>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</si>
  <si>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</si>
  <si>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</si>
  <si>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</si>
  <si>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</si>
  <si>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</si>
  <si>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</si>
  <si>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</si>
  <si>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</si>
  <si>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</si>
  <si>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</si>
  <si>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</si>
  <si>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</si>
  <si>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</si>
  <si>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</si>
  <si>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</si>
  <si>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</si>
  <si>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</si>
  <si>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</si>
  <si>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</si>
  <si>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</si>
  <si>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</si>
  <si>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</si>
  <si>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</si>
  <si>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</si>
  <si>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</si>
  <si>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</si>
  <si>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</si>
  <si>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</si>
  <si>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</si>
  <si>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</si>
  <si>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</si>
  <si>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</si>
  <si>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</si>
  <si>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</si>
  <si>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</si>
  <si>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</si>
  <si>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</si>
  <si>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</si>
  <si>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</si>
  <si>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</si>
  <si>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</si>
  <si>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</si>
  <si>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</si>
  <si>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</si>
  <si>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</si>
  <si>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</si>
  <si>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</si>
  <si>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</si>
  <si>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</si>
  <si>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</si>
  <si>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</si>
  <si>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</si>
  <si>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</si>
  <si>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</si>
  <si>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</si>
  <si>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</si>
  <si>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</si>
  <si>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</si>
  <si>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</si>
  <si>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</si>
  <si>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</si>
  <si>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</si>
  <si>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</si>
  <si>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</si>
  <si>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</si>
  <si>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</si>
  <si>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</si>
  <si>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</si>
  <si>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</si>
  <si>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</si>
  <si>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</si>
  <si>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</si>
  <si>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</si>
  <si>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</si>
  <si>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</si>
  <si>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</si>
  <si>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</si>
  <si>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</si>
  <si>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</si>
  <si>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</si>
  <si>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</si>
  <si>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</si>
  <si>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</si>
  <si>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</si>
  <si>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</si>
  <si>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</si>
  <si>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</si>
  <si>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</si>
  <si>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</si>
  <si>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</si>
  <si>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</si>
  <si>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</si>
  <si>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</si>
  <si>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</si>
  <si>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</si>
  <si>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</si>
  <si>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</si>
  <si>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</si>
  <si>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</si>
  <si>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</si>
  <si>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</si>
  <si>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</si>
  <si>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</si>
  <si>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</si>
  <si>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</si>
  <si>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</si>
  <si>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</si>
  <si>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</si>
  <si>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</si>
  <si>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</si>
  <si>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</si>
  <si>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</si>
  <si>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</si>
  <si>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</si>
  <si>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</si>
  <si>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</si>
  <si>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</si>
  <si>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</si>
  <si>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</si>
  <si>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</si>
  <si>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</si>
  <si>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</si>
  <si>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</si>
  <si>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</si>
  <si>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</si>
  <si>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</si>
  <si>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</si>
  <si>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</si>
  <si>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</si>
  <si>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</si>
  <si>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</si>
  <si>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</si>
  <si>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</si>
  <si>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</si>
  <si>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</si>
  <si>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</si>
  <si>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</si>
  <si>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</si>
  <si>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</si>
  <si>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</si>
  <si>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</si>
  <si>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</si>
  <si>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</si>
  <si>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</si>
  <si>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</si>
  <si>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</si>
  <si>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</si>
  <si>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</si>
  <si>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</si>
  <si>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</si>
  <si>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</si>
  <si>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</si>
  <si>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</si>
  <si>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</si>
  <si>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</si>
  <si>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</si>
  <si>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</si>
  <si>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</si>
  <si>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</si>
  <si>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</si>
  <si>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</si>
  <si>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</si>
  <si>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</si>
  <si>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</si>
  <si>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</si>
  <si>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</si>
  <si>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</si>
  <si>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</si>
  <si>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</si>
  <si>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</si>
  <si>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</si>
  <si>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</si>
  <si>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</si>
  <si>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</si>
  <si>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</si>
  <si>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</si>
  <si>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</si>
  <si>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</si>
  <si>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</si>
  <si>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</si>
  <si>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</si>
  <si>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</si>
  <si>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</si>
  <si>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</si>
  <si>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</si>
  <si>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</si>
  <si>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</si>
  <si>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</si>
  <si>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</si>
  <si>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</si>
  <si>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</si>
  <si>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</si>
  <si>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</si>
  <si>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</si>
  <si>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</si>
  <si>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</si>
  <si>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</si>
  <si>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</si>
  <si>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</si>
  <si>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</si>
  <si>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</si>
  <si>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</si>
  <si>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</si>
  <si>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</si>
  <si>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</si>
  <si>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</si>
  <si>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</si>
  <si>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</si>
  <si>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</si>
  <si>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</si>
  <si>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</si>
  <si>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</si>
  <si>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</si>
  <si>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</si>
  <si>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</si>
  <si>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</si>
  <si>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</si>
  <si>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</si>
  <si>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</si>
  <si>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</si>
  <si>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</si>
  <si>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</si>
  <si>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</si>
  <si>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</si>
  <si>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</si>
  <si>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</si>
  <si>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</si>
  <si>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</si>
  <si>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</si>
  <si>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</si>
  <si>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</si>
  <si>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</si>
  <si>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</si>
  <si>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</si>
  <si>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</si>
  <si>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</si>
  <si>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</si>
  <si>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</si>
  <si>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</si>
  <si>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</si>
  <si>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</si>
  <si>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</si>
  <si>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</si>
  <si>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</si>
  <si>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</si>
  <si>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</si>
  <si>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</si>
  <si>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</si>
  <si>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</si>
  <si>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</si>
  <si>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</si>
  <si>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</si>
  <si>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</si>
  <si>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</si>
  <si>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</si>
  <si>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</si>
  <si>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</si>
  <si>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</si>
  <si>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</si>
  <si>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</si>
  <si>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</si>
  <si>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</si>
  <si>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</si>
  <si>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</si>
  <si>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</si>
  <si>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</si>
  <si>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</si>
  <si>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</si>
  <si>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</si>
  <si>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</si>
  <si>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</si>
  <si>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</si>
  <si>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</si>
  <si>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</si>
  <si>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</si>
  <si>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</si>
  <si>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</si>
  <si>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</si>
  <si>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</si>
  <si>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</si>
  <si>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</si>
  <si>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</si>
  <si>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</si>
  <si>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</si>
  <si>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</si>
  <si>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</si>
  <si>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</si>
  <si>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</si>
  <si>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</si>
  <si>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</si>
  <si>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</si>
  <si>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</si>
  <si>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</si>
  <si>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</si>
  <si>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</si>
  <si>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</si>
  <si>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</si>
  <si>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</si>
  <si>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</si>
  <si>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</si>
  <si>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</si>
  <si>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</si>
  <si>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</si>
  <si>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</si>
  <si>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</si>
  <si>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</si>
  <si>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</si>
  <si>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</si>
  <si>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</si>
  <si>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</si>
  <si>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</si>
  <si>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</si>
  <si>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</si>
  <si>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</si>
  <si>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</si>
  <si>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</si>
  <si>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</si>
  <si>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</si>
  <si>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</si>
  <si>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</si>
  <si>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</si>
  <si>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</si>
  <si>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</si>
  <si>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</si>
  <si>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</si>
  <si>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</si>
  <si>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</si>
  <si>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</si>
  <si>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</si>
  <si>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</si>
  <si>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</si>
  <si>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</si>
  <si>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</si>
  <si>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</si>
  <si>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</si>
  <si>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</si>
  <si>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</si>
  <si>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</si>
  <si>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</si>
  <si>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</si>
  <si>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</si>
  <si>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</si>
  <si>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</si>
  <si>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</si>
  <si>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</si>
  <si>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</si>
  <si>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</si>
  <si>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</si>
  <si>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</si>
  <si>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</si>
  <si>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</si>
  <si>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</si>
  <si>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</si>
  <si>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</si>
  <si>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</si>
  <si>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</si>
  <si>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</si>
  <si>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</si>
  <si>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</si>
  <si>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</si>
  <si>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</si>
  <si>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</si>
  <si>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</si>
  <si>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</si>
  <si>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</si>
  <si>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</si>
  <si>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</si>
  <si>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</si>
  <si>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</si>
  <si>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</si>
  <si>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</si>
  <si>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</si>
  <si>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</si>
  <si>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</si>
  <si>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</si>
  <si>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</si>
  <si>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</si>
  <si>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</si>
  <si>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</si>
  <si>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</si>
  <si>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</si>
  <si>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</si>
  <si>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</si>
  <si>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</si>
  <si>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</si>
  <si>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</si>
  <si>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</si>
  <si>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</si>
  <si>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</si>
  <si>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</si>
  <si>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</si>
  <si>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</si>
  <si>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</si>
  <si>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</si>
  <si>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</si>
  <si>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</si>
  <si>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</si>
  <si>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</si>
  <si>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</si>
  <si>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</si>
  <si>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</si>
  <si>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</si>
  <si>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</si>
  <si>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</si>
  <si>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</si>
  <si>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</si>
  <si>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</si>
  <si>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</si>
  <si>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</si>
  <si>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</si>
  <si>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</si>
  <si>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</si>
  <si>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</si>
  <si>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</si>
  <si>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</si>
  <si>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</si>
  <si>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</si>
  <si>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</si>
  <si>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</si>
  <si>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</si>
  <si>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</si>
  <si>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</si>
  <si>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</si>
  <si>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</si>
  <si>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</si>
  <si>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</si>
  <si>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</si>
  <si>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</si>
  <si>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</si>
  <si>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</si>
  <si>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</si>
  <si>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</si>
  <si>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</si>
  <si>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</si>
  <si>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</si>
  <si>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</si>
  <si>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</si>
  <si>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</si>
  <si>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</si>
  <si>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</si>
  <si>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</si>
  <si>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</si>
  <si>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</si>
  <si>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</si>
  <si>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</si>
  <si>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</si>
  <si>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</si>
  <si>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</si>
  <si>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</si>
  <si>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</si>
  <si>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</si>
  <si>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</si>
  <si>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</si>
  <si>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</si>
  <si>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</si>
  <si>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</si>
  <si>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</si>
  <si>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</si>
  <si>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</si>
  <si>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</si>
  <si>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</si>
  <si>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</si>
  <si>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</si>
  <si>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</si>
  <si>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</si>
  <si>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</si>
  <si>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</si>
  <si>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</si>
  <si>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</si>
  <si>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</si>
  <si>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</si>
  <si>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</si>
  <si>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</si>
  <si>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</si>
  <si>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</si>
  <si>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</si>
  <si>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</si>
  <si>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</si>
  <si>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</si>
  <si>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</si>
  <si>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</si>
  <si>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</si>
  <si>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</si>
  <si>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</si>
  <si>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</si>
  <si>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</si>
  <si>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</si>
  <si>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</si>
  <si>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</si>
  <si>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</si>
  <si>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</si>
  <si>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</si>
  <si>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</si>
  <si>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</si>
  <si>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</si>
  <si>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</si>
  <si>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</si>
  <si>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</si>
  <si>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</si>
  <si>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</si>
  <si>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</si>
  <si>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</si>
  <si>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</si>
  <si>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</si>
  <si>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</si>
  <si>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</si>
  <si>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</si>
  <si>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</si>
  <si>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</si>
  <si>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</si>
  <si>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</si>
  <si>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</si>
  <si>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</si>
  <si>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</si>
  <si>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</si>
  <si>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</si>
  <si>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</si>
  <si>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</si>
  <si>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</si>
  <si>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</si>
  <si>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</si>
  <si>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</si>
  <si>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</si>
  <si>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</si>
  <si>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</si>
  <si>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</si>
  <si>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</si>
  <si>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</si>
  <si>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</si>
  <si>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</si>
  <si>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</si>
  <si>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</si>
  <si>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</si>
  <si>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</si>
  <si>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</si>
  <si>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</si>
  <si>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</si>
  <si>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</si>
  <si>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</si>
  <si>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</si>
  <si>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</si>
  <si>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</si>
  <si>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</si>
  <si>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</si>
  <si>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</si>
  <si>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</si>
  <si>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</si>
  <si>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</si>
  <si>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</si>
  <si>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</si>
  <si>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</si>
  <si>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</si>
  <si>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</si>
  <si>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</si>
  <si>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</si>
  <si>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</si>
  <si>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</si>
  <si>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</si>
  <si>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</si>
  <si>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</si>
  <si>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</si>
  <si>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</si>
  <si>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</si>
  <si>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</si>
  <si>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</si>
  <si>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</si>
  <si>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</si>
  <si>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</si>
  <si>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</si>
  <si>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</si>
  <si>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</si>
  <si>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</si>
  <si>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</si>
  <si>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</si>
  <si>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</si>
  <si>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</si>
  <si>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</si>
  <si>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</si>
  <si>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</si>
  <si>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</si>
  <si>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</si>
  <si>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</si>
  <si>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</si>
  <si>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</si>
  <si>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</si>
  <si>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</si>
  <si>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</si>
  <si>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</si>
  <si>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</si>
  <si>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</si>
  <si>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</si>
  <si>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</si>
  <si>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</si>
  <si>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</si>
  <si>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</si>
  <si>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</si>
  <si>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</si>
  <si>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</si>
  <si>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</si>
  <si>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</si>
  <si>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</si>
  <si>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</si>
  <si>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</si>
  <si>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</si>
  <si>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</si>
  <si>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</si>
  <si>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</si>
  <si>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</si>
  <si>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</si>
  <si>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</si>
  <si>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</si>
  <si>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</si>
  <si>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</si>
  <si>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</si>
  <si>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</si>
  <si>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</si>
  <si>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</si>
  <si>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</si>
  <si>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</si>
  <si>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</si>
  <si>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</si>
  <si>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</si>
  <si>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</si>
  <si>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</si>
  <si>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</si>
  <si>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</si>
  <si>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</si>
  <si>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</si>
  <si>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</si>
  <si>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</si>
  <si>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</si>
  <si>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</si>
  <si>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</si>
  <si>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</si>
  <si>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</si>
  <si>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</si>
  <si>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</si>
  <si>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</si>
  <si>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</si>
  <si>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</si>
  <si>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</si>
  <si>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</si>
  <si>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</si>
  <si>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</si>
  <si>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</si>
  <si>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</si>
  <si>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</si>
  <si>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</si>
  <si>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</si>
  <si>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</si>
  <si>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</si>
  <si>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</si>
  <si>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</si>
  <si>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</si>
  <si>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</si>
  <si>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</si>
  <si>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</si>
  <si>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</si>
  <si>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</si>
  <si>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</si>
  <si>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</si>
  <si>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</si>
  <si>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</si>
  <si>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</si>
  <si>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</si>
  <si>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</si>
  <si>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</si>
  <si>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</si>
  <si>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</si>
  <si>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</si>
  <si>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</si>
  <si>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</si>
  <si>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</si>
  <si>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</si>
  <si>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</si>
  <si>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</si>
  <si>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</si>
  <si>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</si>
  <si>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</si>
  <si>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</si>
  <si>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</si>
  <si>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</si>
  <si>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</si>
  <si>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</si>
  <si>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</si>
  <si>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</si>
  <si>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</si>
  <si>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</si>
  <si>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</si>
  <si>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</si>
  <si>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</si>
  <si>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</si>
  <si>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</si>
  <si>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</si>
  <si>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</si>
  <si>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</si>
  <si>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</si>
  <si>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</si>
  <si>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</si>
  <si>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</si>
  <si>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</si>
  <si>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</si>
  <si>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</si>
  <si>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</si>
  <si>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</si>
  <si>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</si>
  <si>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</si>
  <si>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</si>
  <si>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</si>
  <si>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</si>
  <si>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</si>
  <si>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</si>
  <si>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</si>
  <si>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</si>
  <si>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</si>
  <si>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</si>
  <si>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</si>
  <si>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</si>
  <si>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</si>
  <si>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</si>
  <si>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</si>
  <si>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</si>
  <si>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</si>
  <si>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</si>
  <si>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</si>
  <si>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</si>
  <si>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</si>
  <si>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</si>
  <si>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</si>
  <si>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</si>
  <si>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</si>
  <si>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</si>
  <si>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</si>
  <si>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</si>
  <si>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</si>
  <si>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</si>
  <si>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</si>
  <si>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</si>
  <si>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</si>
  <si>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</si>
  <si>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</si>
  <si>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</si>
  <si>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</si>
  <si>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</si>
  <si>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</si>
  <si>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</si>
  <si>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</si>
  <si>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</si>
  <si>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</si>
  <si>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</si>
  <si>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</si>
  <si>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</si>
  <si>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</si>
  <si>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</si>
  <si>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</si>
  <si>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</si>
  <si>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</si>
  <si>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</si>
  <si>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</si>
  <si>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</si>
  <si>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</si>
  <si>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</si>
  <si>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</si>
  <si>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</si>
  <si>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</si>
  <si>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</si>
  <si>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</si>
  <si>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</si>
  <si>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</si>
  <si>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</si>
  <si>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</si>
  <si>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</si>
  <si>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</si>
  <si>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</si>
  <si>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</si>
  <si>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</si>
  <si>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</si>
  <si>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</si>
  <si>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</si>
  <si>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</si>
  <si>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</si>
  <si>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</si>
  <si>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</si>
  <si>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</si>
  <si>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</si>
  <si>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</si>
  <si>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</si>
  <si>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</si>
  <si>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</si>
  <si>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</si>
  <si>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</si>
  <si>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</si>
  <si>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</si>
  <si>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</si>
  <si>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</si>
  <si>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</si>
  <si>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</si>
  <si>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</si>
  <si>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</si>
  <si>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</si>
  <si>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</si>
  <si>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</si>
  <si>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</si>
  <si>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</si>
  <si>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</si>
  <si>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</si>
  <si>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</si>
  <si>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</si>
  <si>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</si>
  <si>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</si>
  <si>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</si>
  <si>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</si>
  <si>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</si>
  <si>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</si>
  <si>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</si>
  <si>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</si>
  <si>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</si>
  <si>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</si>
  <si>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</si>
  <si>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</si>
  <si>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</si>
  <si>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</si>
  <si>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</si>
  <si>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</si>
  <si>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</si>
  <si>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</si>
  <si>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</si>
  <si>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</si>
  <si>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</si>
  <si>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</si>
  <si>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</si>
  <si>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</si>
  <si>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</si>
  <si>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</si>
  <si>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</si>
  <si>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</si>
  <si>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</si>
  <si>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</si>
  <si>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</si>
  <si>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</si>
  <si>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</si>
  <si>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</si>
  <si>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</si>
  <si>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</si>
  <si>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</si>
  <si>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</si>
  <si>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</si>
  <si>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</si>
  <si>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</si>
  <si>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</si>
  <si>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</si>
  <si>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</si>
  <si>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</si>
  <si>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</si>
  <si>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</si>
  <si>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</si>
  <si>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</si>
  <si>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</si>
  <si>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</si>
  <si>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</si>
  <si>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</si>
  <si>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</si>
  <si>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</si>
  <si>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</si>
  <si>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</si>
  <si>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</si>
  <si>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</si>
  <si>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</si>
  <si>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</si>
  <si>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</si>
  <si>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</si>
  <si>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</si>
  <si>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</si>
  <si>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</si>
  <si>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</si>
  <si>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</si>
  <si>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</si>
  <si>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</si>
  <si>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</si>
  <si>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</si>
  <si>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</si>
  <si>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</si>
  <si>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</si>
  <si>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</si>
  <si>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</si>
  <si>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</si>
  <si>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</si>
  <si>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</si>
  <si>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</si>
  <si>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</si>
  <si>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</si>
  <si>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</si>
  <si>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</si>
  <si>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</si>
  <si>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</si>
  <si>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</si>
  <si>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</si>
  <si>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</si>
  <si>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</si>
  <si>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</si>
  <si>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</si>
  <si>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</si>
  <si>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</si>
  <si>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</si>
  <si>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</si>
  <si>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</si>
  <si>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</si>
  <si>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</si>
  <si>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</si>
  <si>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</si>
  <si>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</si>
  <si>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</si>
  <si>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</si>
  <si>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</si>
  <si>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</si>
  <si>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</si>
  <si>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</si>
  <si>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</si>
  <si>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</si>
  <si>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</si>
  <si>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</si>
  <si>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</si>
  <si>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</si>
  <si>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</si>
  <si>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</si>
  <si>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</si>
  <si>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</si>
  <si>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</si>
  <si>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</si>
  <si>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</si>
  <si>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</si>
  <si>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</si>
  <si>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</si>
  <si>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</si>
  <si>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</si>
  <si>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</si>
  <si>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</si>
  <si>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</si>
  <si>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</si>
  <si>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</si>
  <si>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</si>
  <si>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</si>
  <si>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</si>
  <si>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</si>
  <si>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</si>
  <si>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</si>
  <si>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</si>
  <si>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</si>
  <si>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</si>
  <si>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</si>
  <si>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</si>
  <si>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</si>
  <si>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</si>
  <si>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</si>
  <si>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</si>
  <si>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</si>
  <si>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</si>
  <si>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</si>
  <si>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</si>
  <si>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</si>
  <si>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</si>
  <si>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</si>
  <si>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</si>
  <si>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</si>
  <si>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</si>
  <si>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</si>
  <si>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</si>
  <si>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</si>
  <si>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</si>
  <si>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</si>
  <si>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</si>
  <si>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</si>
  <si>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</si>
  <si>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</si>
  <si>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</si>
  <si>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</si>
  <si>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</si>
  <si>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</si>
  <si>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</si>
  <si>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</si>
  <si>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</si>
  <si>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</si>
  <si>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</si>
  <si>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</si>
  <si>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</si>
  <si>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</si>
  <si>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</si>
  <si>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</si>
  <si>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</si>
  <si>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</si>
  <si>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</si>
  <si>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</si>
  <si>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</si>
  <si>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</si>
  <si>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</si>
  <si>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</si>
  <si>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</si>
  <si>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</si>
  <si>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</si>
  <si>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</si>
  <si>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</si>
  <si>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</si>
  <si>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</si>
  <si>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</si>
  <si>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</si>
  <si>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</si>
  <si>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</si>
  <si>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</si>
  <si>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</si>
  <si>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</si>
  <si>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</si>
  <si>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</si>
  <si>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</si>
  <si>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</si>
  <si>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</si>
  <si>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</si>
  <si>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</si>
  <si>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</si>
  <si>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</si>
  <si>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</si>
  <si>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</si>
  <si>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</si>
  <si>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</si>
  <si>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</si>
  <si>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</si>
  <si>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</si>
  <si>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</si>
  <si>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</si>
  <si>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</si>
  <si>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</si>
  <si>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</si>
  <si>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</si>
  <si>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</si>
  <si>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</si>
  <si>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</si>
  <si>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</si>
  <si>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</si>
  <si>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</si>
  <si>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</si>
  <si>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</si>
  <si>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</si>
  <si>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</si>
  <si>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</si>
  <si>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</si>
  <si>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</si>
  <si>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</si>
  <si>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</si>
  <si>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</si>
  <si>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</si>
  <si>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</si>
  <si>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</si>
  <si>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</si>
  <si>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</si>
  <si>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</si>
  <si>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</si>
  <si>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</si>
  <si>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</si>
  <si>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</si>
  <si>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</si>
  <si>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</si>
  <si>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</si>
  <si>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</si>
  <si>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</si>
  <si>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</si>
  <si>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</si>
  <si>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</si>
  <si>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</si>
  <si>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</si>
  <si>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</si>
  <si>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</si>
  <si>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</si>
  <si>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</si>
  <si>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</si>
  <si>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</si>
  <si>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</si>
  <si>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</si>
  <si>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</si>
  <si>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</si>
  <si>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</si>
  <si>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</si>
  <si>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</si>
  <si>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</si>
  <si>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</si>
  <si>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</si>
  <si>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</si>
  <si>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</si>
  <si>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</si>
  <si>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</si>
  <si>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</si>
  <si>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</si>
  <si>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</si>
  <si>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</si>
  <si>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</si>
  <si>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</si>
  <si>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</si>
  <si>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</si>
  <si>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</si>
  <si>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</si>
  <si>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</si>
  <si>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</si>
  <si>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</si>
  <si>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</si>
  <si>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</si>
  <si>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</si>
  <si>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</si>
  <si>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</si>
  <si>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</si>
  <si>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</si>
  <si>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</si>
  <si>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</si>
  <si>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</si>
  <si>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</si>
  <si>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</si>
  <si>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</si>
  <si>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</si>
  <si>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</si>
  <si>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</si>
  <si>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</si>
  <si>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</si>
  <si>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</si>
  <si>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</si>
  <si>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</si>
  <si>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</si>
  <si>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</si>
  <si>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</si>
  <si>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</si>
  <si>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</si>
  <si>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</si>
  <si>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</si>
  <si>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</si>
  <si>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</si>
  <si>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</si>
  <si>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</si>
  <si>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</si>
  <si>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</si>
  <si>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</si>
  <si>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</si>
  <si>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</si>
  <si>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</si>
  <si>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</si>
  <si>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</si>
  <si>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</si>
  <si>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</si>
  <si>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</si>
  <si>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</si>
  <si>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</si>
  <si>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</si>
  <si>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</si>
  <si>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</si>
  <si>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</si>
  <si>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</si>
  <si>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</si>
  <si>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</si>
  <si>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</si>
  <si>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</si>
  <si>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</si>
  <si>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</si>
  <si>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</si>
  <si>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</si>
  <si>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</si>
  <si>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</si>
  <si>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</si>
  <si>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</si>
  <si>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</si>
  <si>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</si>
  <si>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</si>
  <si>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</si>
  <si>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</si>
  <si>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</si>
  <si>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</si>
  <si>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</si>
  <si>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</si>
  <si>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</si>
  <si>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</si>
  <si>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</si>
  <si>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</si>
  <si>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</si>
  <si>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</si>
  <si>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</si>
  <si>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</si>
  <si>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</si>
  <si>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</si>
  <si>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</si>
  <si>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</si>
  <si>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</si>
  <si>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</si>
  <si>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</si>
  <si>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</si>
  <si>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</si>
  <si>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</si>
  <si>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</si>
  <si>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</si>
  <si>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</si>
  <si>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</si>
  <si>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</si>
  <si>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</si>
  <si>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</si>
  <si>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</si>
  <si>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</si>
  <si>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</si>
  <si>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</si>
  <si>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</si>
  <si>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</si>
  <si>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</si>
  <si>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</si>
  <si>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</si>
  <si>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</si>
  <si>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</si>
  <si>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</si>
  <si>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</si>
  <si>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</si>
  <si>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</si>
  <si>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</si>
  <si>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</si>
  <si>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</si>
  <si>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</si>
  <si>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</si>
  <si>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</si>
  <si>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</si>
  <si>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</si>
  <si>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</si>
  <si>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</si>
  <si>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</si>
  <si>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</si>
  <si>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</si>
  <si>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</si>
  <si>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</si>
  <si>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</si>
  <si>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</si>
  <si>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</si>
  <si>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</si>
  <si>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</si>
  <si>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</si>
  <si>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</si>
  <si>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</si>
  <si>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</si>
  <si>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</si>
  <si>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</si>
  <si>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</si>
  <si>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</si>
  <si>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</si>
  <si>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</si>
  <si>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</si>
  <si>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</si>
  <si>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</si>
  <si>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</si>
  <si>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</si>
  <si>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</si>
  <si>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</si>
  <si>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</si>
  <si>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</si>
  <si>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</si>
  <si>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</si>
  <si>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</si>
  <si>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</si>
  <si>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</si>
  <si>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</si>
  <si>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</si>
  <si>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</si>
  <si>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</si>
  <si>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</si>
  <si>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</si>
  <si>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</si>
  <si>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</si>
  <si>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</si>
  <si>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</si>
  <si>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</si>
  <si>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</si>
  <si>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</si>
  <si>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</si>
  <si>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</si>
  <si>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</si>
  <si>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</si>
  <si>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</si>
  <si>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</si>
  <si>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</si>
  <si>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</si>
  <si>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</si>
  <si>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</si>
  <si>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</si>
  <si>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</si>
  <si>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</si>
  <si>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</si>
  <si>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</si>
  <si>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</si>
  <si>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</si>
  <si>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</si>
  <si>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</si>
  <si>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</si>
  <si>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</si>
  <si>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</si>
  <si>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</si>
  <si>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</si>
  <si>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</si>
  <si>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</si>
  <si>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</si>
  <si>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</si>
  <si>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</si>
  <si>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</si>
  <si>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</si>
  <si>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</si>
  <si>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</si>
  <si>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</si>
  <si>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</si>
  <si>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</si>
  <si>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</si>
  <si>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</si>
  <si>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</si>
  <si>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</si>
  <si>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</si>
  <si>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</si>
  <si>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</si>
  <si>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</si>
  <si>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</si>
  <si>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</si>
  <si>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</si>
  <si>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</si>
  <si>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</si>
  <si>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</si>
  <si>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</si>
  <si>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</si>
  <si>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</si>
  <si>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</si>
  <si>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</si>
  <si>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</si>
  <si>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</si>
  <si>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</si>
  <si>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</si>
  <si>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</si>
  <si>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</si>
  <si>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</si>
  <si>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</si>
  <si>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</si>
  <si>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</si>
  <si>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</si>
  <si>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</si>
  <si>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</si>
  <si>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</si>
  <si>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</si>
  <si>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</si>
  <si>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</si>
  <si>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</si>
  <si>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</si>
  <si>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</si>
  <si>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</si>
  <si>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</si>
  <si>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</si>
  <si>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</si>
  <si>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</si>
  <si>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</si>
  <si>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</si>
  <si>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</si>
  <si>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</si>
  <si>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</si>
  <si>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</si>
  <si>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</si>
  <si>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</si>
  <si>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</si>
  <si>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</si>
  <si>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</si>
  <si>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</si>
  <si>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</si>
  <si>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</si>
  <si>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</si>
  <si>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</si>
  <si>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</si>
  <si>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</si>
  <si>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</si>
  <si>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</si>
  <si>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</si>
  <si>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</si>
  <si>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</si>
  <si>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</si>
  <si>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</si>
  <si>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</si>
  <si>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</si>
  <si>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</si>
  <si>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</si>
  <si>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</si>
  <si>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</si>
  <si>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</si>
  <si>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</si>
  <si>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</si>
  <si>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</si>
  <si>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</si>
  <si>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</si>
  <si>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</si>
  <si>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</si>
  <si>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</si>
  <si>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</si>
  <si>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</si>
  <si>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</si>
  <si>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</si>
  <si>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</si>
  <si>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</si>
  <si>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</si>
  <si>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</si>
  <si>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</si>
  <si>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</si>
  <si>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</si>
  <si>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</si>
  <si>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</si>
  <si>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</si>
  <si>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</si>
  <si>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</si>
  <si>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</si>
  <si>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</si>
  <si>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</si>
  <si>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</si>
  <si>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</si>
  <si>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</si>
  <si>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</si>
  <si>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</si>
  <si>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</si>
  <si>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</si>
  <si>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</si>
  <si>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</si>
  <si>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</si>
  <si>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</si>
  <si>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</si>
  <si>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</si>
  <si>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</si>
  <si>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</si>
  <si>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</si>
  <si>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</si>
  <si>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</si>
  <si>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</si>
  <si>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</si>
  <si>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</si>
  <si>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</si>
  <si>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</si>
  <si>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</si>
  <si>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</si>
  <si>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</si>
  <si>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</si>
  <si>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</si>
  <si>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</si>
  <si>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</si>
  <si>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</si>
  <si>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</si>
  <si>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</si>
  <si>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</si>
  <si>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</si>
  <si>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</si>
  <si>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</si>
  <si>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</si>
  <si>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</si>
  <si>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</si>
  <si>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</si>
  <si>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</si>
  <si>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</si>
  <si>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</si>
  <si>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</si>
  <si>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</si>
  <si>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</si>
  <si>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</si>
  <si>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</si>
  <si>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</si>
  <si>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</si>
  <si>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</si>
  <si>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</si>
  <si>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</si>
  <si>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</si>
  <si>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</si>
  <si>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</si>
  <si>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</si>
  <si>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</si>
  <si>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</si>
  <si>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</si>
  <si>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</si>
  <si>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</si>
  <si>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</si>
  <si>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</si>
  <si>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</si>
  <si>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</si>
  <si>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</si>
  <si>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</si>
  <si>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</si>
  <si>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</si>
  <si>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</si>
  <si>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</si>
  <si>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</si>
  <si>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</si>
  <si>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</si>
  <si>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</si>
  <si>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</si>
  <si>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</si>
  <si>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</si>
  <si>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</si>
  <si>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</si>
  <si>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</si>
  <si>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</si>
  <si>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</si>
  <si>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</si>
  <si>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</si>
  <si>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</si>
  <si>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</si>
  <si>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</si>
  <si>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</si>
  <si>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</si>
  <si>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</si>
  <si>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</si>
  <si>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</si>
  <si>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</si>
  <si>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</si>
  <si>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</si>
  <si>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</si>
  <si>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</si>
  <si>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</si>
  <si>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</si>
  <si>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</si>
  <si>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</si>
  <si>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</si>
  <si>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</si>
  <si>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</si>
  <si>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</si>
  <si>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</si>
  <si>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</si>
  <si>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</si>
  <si>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</si>
  <si>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</si>
  <si>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</si>
  <si>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</si>
  <si>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</si>
  <si>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</si>
  <si>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</si>
  <si>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</si>
  <si>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</si>
  <si>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</si>
  <si>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</si>
  <si>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</si>
  <si>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</si>
  <si>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</si>
  <si>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</si>
  <si>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</si>
  <si>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</si>
  <si>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</si>
  <si>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</si>
  <si>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</si>
  <si>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</si>
  <si>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</si>
  <si>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</si>
  <si>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</si>
  <si>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</si>
  <si>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</si>
  <si>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</si>
  <si>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</si>
  <si>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</si>
  <si>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</si>
  <si>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</si>
  <si>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</si>
  <si>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</si>
  <si>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</si>
  <si>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</si>
  <si>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</si>
  <si>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</si>
  <si>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</si>
  <si>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</si>
  <si>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</si>
  <si>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</si>
  <si>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</si>
  <si>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</si>
  <si>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</si>
  <si>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</si>
  <si>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</si>
  <si>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</si>
  <si>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</si>
  <si>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</si>
  <si>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</si>
  <si>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</si>
  <si>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</si>
  <si>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</si>
  <si>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</si>
  <si>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</si>
  <si>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</si>
  <si>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</si>
  <si>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</si>
  <si>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</si>
  <si>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</si>
  <si>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</si>
  <si>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</si>
  <si>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</si>
  <si>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</si>
  <si>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</si>
  <si>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</si>
  <si>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</si>
  <si>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</si>
  <si>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</si>
  <si>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</si>
  <si>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</si>
  <si>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</si>
  <si>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</si>
  <si>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</si>
  <si>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</si>
  <si>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</si>
  <si>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</si>
  <si>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</si>
  <si>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</si>
  <si>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</si>
  <si>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</si>
  <si>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</si>
  <si>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</si>
  <si>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</si>
  <si>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</si>
  <si>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</si>
  <si>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</si>
  <si>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</si>
  <si>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</si>
  <si>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</si>
  <si>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</si>
  <si>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</si>
  <si>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</si>
  <si>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</si>
  <si>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</si>
  <si>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</si>
  <si>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</si>
  <si>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</si>
  <si>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</si>
  <si>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</si>
  <si>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</si>
  <si>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</si>
  <si>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</si>
  <si>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</si>
  <si>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</si>
  <si>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</si>
  <si>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</si>
  <si>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</si>
  <si>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</si>
  <si>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</si>
  <si>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</si>
  <si>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</si>
  <si>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</si>
  <si>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</si>
  <si>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</si>
  <si>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</si>
  <si>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</si>
  <si>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</si>
  <si>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</si>
  <si>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</si>
  <si>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</si>
  <si>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</si>
  <si>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</si>
  <si>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</si>
  <si>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</si>
  <si>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</si>
  <si>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</si>
  <si>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</si>
  <si>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</si>
  <si>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</si>
  <si>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</si>
  <si>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</si>
  <si>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</si>
  <si>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</si>
  <si>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</si>
  <si>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</si>
  <si>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</si>
  <si>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</si>
  <si>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</si>
  <si>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</si>
  <si>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</si>
  <si>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</si>
  <si>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</si>
  <si>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</si>
  <si>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</si>
  <si>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</si>
  <si>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</si>
  <si>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</si>
  <si>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</si>
  <si>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</si>
  <si>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</si>
  <si>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</si>
  <si>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</si>
  <si>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</si>
  <si>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</si>
  <si>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</si>
  <si>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</si>
  <si>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</si>
  <si>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</si>
  <si>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</si>
  <si>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</si>
  <si>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</si>
  <si>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</si>
  <si>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</si>
  <si>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</si>
  <si>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</si>
  <si>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</si>
  <si>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</si>
  <si>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</si>
  <si>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</si>
  <si>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</si>
  <si>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</si>
  <si>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</si>
  <si>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</si>
  <si>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</si>
  <si>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</si>
  <si>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</si>
  <si>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</si>
  <si>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</si>
  <si>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</si>
  <si>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</si>
  <si>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</si>
  <si>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</si>
  <si>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</si>
  <si>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</si>
  <si>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</si>
  <si>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</si>
  <si>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</si>
  <si>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</si>
  <si>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</si>
  <si>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</si>
  <si>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</si>
  <si>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</si>
  <si>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</si>
  <si>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</si>
  <si>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</si>
  <si>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</si>
  <si>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</si>
  <si>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</si>
  <si>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</si>
  <si>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</si>
  <si>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</si>
  <si>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</si>
  <si>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</si>
  <si>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</si>
  <si>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</si>
  <si>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</si>
  <si>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</si>
  <si>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</si>
  <si>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</si>
  <si>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</si>
  <si>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</si>
  <si>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</si>
  <si>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</si>
  <si>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</si>
  <si>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</si>
  <si>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</si>
  <si>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</si>
  <si>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</si>
  <si>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</si>
  <si>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</si>
  <si>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</si>
  <si>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</si>
  <si>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</si>
  <si>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</si>
  <si>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</si>
  <si>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</si>
  <si>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</si>
  <si>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</si>
  <si>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</si>
  <si>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</si>
  <si>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</si>
  <si>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</si>
  <si>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</si>
  <si>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</si>
  <si>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</si>
  <si>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</si>
  <si>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</si>
  <si>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</si>
  <si>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</si>
  <si>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</si>
  <si>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</si>
  <si>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</si>
  <si>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</si>
  <si>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</si>
  <si>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</si>
  <si>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</si>
  <si>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</si>
  <si>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</si>
  <si>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</si>
  <si>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</si>
  <si>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</si>
  <si>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</si>
  <si>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</si>
  <si>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</si>
  <si>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</si>
  <si>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</si>
  <si>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</si>
  <si>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</si>
  <si>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</si>
  <si>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</si>
  <si>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</si>
  <si>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</si>
  <si>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</si>
  <si>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</si>
  <si>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</si>
  <si>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</si>
  <si>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</si>
  <si>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</si>
  <si>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</si>
  <si>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</si>
  <si>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</si>
  <si>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</si>
  <si>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</si>
  <si>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</si>
  <si>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</si>
  <si>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</si>
  <si>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</si>
  <si>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</si>
  <si>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</si>
  <si>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</si>
  <si>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</si>
  <si>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</si>
  <si>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</si>
  <si>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</si>
  <si>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</si>
  <si>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</si>
  <si>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</si>
  <si>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</si>
  <si>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</si>
  <si>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</si>
  <si>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</si>
  <si>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</si>
  <si>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</si>
  <si>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</si>
  <si>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</si>
  <si>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</si>
  <si>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</si>
  <si>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</si>
  <si>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</si>
  <si>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</si>
  <si>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</si>
  <si>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</si>
  <si>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</si>
  <si>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</si>
  <si>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</si>
  <si>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</si>
  <si>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</si>
  <si>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</si>
  <si>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</si>
  <si>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</si>
  <si>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</si>
  <si>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</si>
  <si>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</si>
  <si>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</si>
  <si>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</si>
  <si>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</si>
  <si>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</si>
  <si>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</si>
  <si>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</si>
  <si>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</si>
  <si>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</si>
  <si>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</si>
  <si>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</si>
  <si>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</si>
  <si>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</si>
  <si>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</si>
  <si>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</si>
  <si>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</si>
  <si>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</si>
  <si>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</si>
  <si>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</si>
  <si>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</si>
  <si>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</si>
  <si>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</si>
  <si>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</si>
  <si>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</si>
  <si>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</si>
  <si>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</si>
  <si>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</si>
  <si>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</si>
  <si>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</si>
  <si>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</si>
  <si>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</si>
  <si>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</si>
  <si>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</si>
  <si>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</si>
  <si>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</si>
  <si>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</si>
  <si>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</si>
  <si>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</si>
  <si>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</si>
  <si>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</si>
  <si>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</si>
  <si>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</si>
  <si>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</si>
  <si>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</si>
  <si>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</si>
  <si>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</si>
  <si>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</si>
  <si>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</si>
  <si>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</si>
  <si>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</si>
  <si>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</si>
  <si>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</si>
  <si>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</si>
  <si>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</si>
  <si>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</si>
  <si>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</si>
  <si>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</si>
  <si>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</si>
  <si>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</si>
  <si>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</si>
  <si>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</si>
  <si>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</si>
  <si>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</si>
  <si>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</si>
  <si>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</si>
  <si>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</si>
  <si>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</si>
  <si>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</si>
  <si>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</si>
  <si>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</si>
  <si>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</si>
  <si>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</si>
  <si>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</si>
  <si>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</si>
  <si>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</si>
  <si>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</si>
  <si>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</si>
  <si>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</si>
  <si>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</si>
  <si>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</si>
  <si>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</si>
  <si>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</si>
  <si>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</si>
  <si>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</si>
  <si>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</si>
  <si>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</si>
  <si>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</si>
  <si>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</si>
  <si>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</si>
  <si>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</si>
  <si>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</si>
  <si>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</si>
  <si>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</si>
  <si>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</si>
  <si>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</si>
  <si>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</si>
  <si>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</si>
  <si>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</si>
  <si>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</si>
  <si>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</si>
  <si>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</si>
  <si>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</si>
  <si>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</si>
  <si>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</si>
  <si>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</si>
  <si>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</si>
  <si>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</si>
  <si>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</si>
  <si>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</si>
  <si>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</si>
  <si>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</si>
  <si>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</si>
  <si>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</si>
  <si>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</si>
  <si>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</si>
  <si>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</si>
  <si>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</si>
  <si>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</si>
  <si>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</si>
  <si>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</si>
  <si>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</si>
  <si>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</si>
  <si>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</si>
  <si>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</si>
  <si>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</si>
  <si>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</si>
  <si>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</si>
  <si>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</si>
  <si>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</si>
  <si>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</si>
  <si>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</si>
  <si>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</si>
  <si>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</si>
  <si>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</si>
  <si>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</si>
  <si>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</si>
  <si>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</si>
  <si>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</si>
  <si>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</si>
  <si>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</si>
  <si>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</si>
  <si>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</si>
  <si>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</si>
  <si>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</si>
  <si>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</si>
  <si>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</si>
  <si>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</si>
  <si>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</si>
  <si>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</si>
  <si>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</si>
  <si>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</si>
  <si>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</si>
  <si>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</si>
  <si>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</si>
  <si>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</si>
  <si>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</si>
  <si>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</si>
  <si>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</si>
  <si>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</si>
  <si>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</si>
  <si>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</si>
  <si>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</si>
  <si>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</si>
  <si>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</si>
  <si>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</si>
  <si>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</si>
  <si>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</si>
  <si>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</si>
  <si>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</si>
  <si>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</si>
  <si>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</si>
  <si>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</si>
  <si>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</si>
  <si>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</si>
  <si>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</si>
  <si>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</si>
  <si>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</si>
  <si>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</si>
  <si>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</si>
  <si>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</si>
  <si>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</si>
  <si>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</si>
  <si>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</si>
  <si>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</si>
  <si>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</si>
  <si>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</si>
  <si>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</si>
  <si>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</si>
  <si>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</si>
  <si>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</si>
  <si>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</si>
  <si>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</si>
  <si>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</si>
  <si>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</si>
  <si>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</si>
  <si>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</si>
  <si>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</si>
  <si>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</si>
  <si>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</si>
  <si>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</si>
  <si>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</si>
  <si>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</si>
  <si>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</si>
  <si>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</si>
  <si>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</si>
  <si>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</si>
  <si>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</si>
  <si>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</si>
  <si>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</si>
  <si>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</si>
  <si>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</si>
  <si>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</si>
  <si>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</si>
  <si>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</si>
  <si>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</si>
  <si>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</si>
  <si>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</si>
  <si>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</si>
  <si>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</si>
  <si>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</si>
  <si>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</si>
  <si>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</si>
  <si>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</si>
  <si>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</si>
  <si>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</si>
  <si>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</si>
  <si>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</si>
  <si>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</si>
  <si>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</si>
  <si>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</si>
  <si>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</si>
  <si>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</si>
  <si>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</si>
  <si>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</si>
  <si>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</si>
  <si>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</si>
  <si>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</si>
  <si>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</si>
  <si>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</si>
  <si>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</si>
  <si>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</si>
  <si>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</si>
  <si>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</si>
  <si>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</si>
  <si>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</si>
  <si>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</si>
  <si>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</si>
  <si>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</si>
  <si>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</si>
  <si>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</si>
  <si>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</si>
  <si>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</si>
  <si>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</si>
  <si>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</si>
  <si>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</si>
  <si>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</si>
  <si>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</si>
  <si>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</si>
  <si>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</si>
  <si>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</si>
  <si>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</si>
  <si>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</si>
  <si>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</si>
  <si>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</si>
  <si>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</si>
  <si>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</si>
  <si>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</si>
  <si>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</si>
  <si>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</si>
  <si>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</si>
  <si>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</si>
  <si>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</si>
  <si>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</si>
  <si>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</si>
  <si>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</si>
  <si>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</si>
  <si>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</si>
  <si>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</si>
  <si>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</si>
  <si>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</si>
  <si>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</si>
  <si>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</si>
  <si>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</si>
  <si>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</si>
  <si>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</si>
  <si>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</si>
  <si>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</si>
  <si>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</si>
  <si>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</si>
  <si>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</si>
  <si>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</si>
  <si>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</si>
  <si>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</si>
  <si>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</si>
  <si>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</si>
  <si>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</si>
  <si>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</si>
  <si>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</si>
  <si>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</si>
  <si>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</si>
  <si>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</si>
  <si>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</si>
  <si>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</si>
  <si>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</si>
  <si>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</si>
  <si>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</si>
  <si>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</si>
  <si>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</si>
  <si>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</si>
  <si>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</si>
  <si>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</si>
  <si>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</si>
  <si>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</si>
  <si>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</si>
  <si>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</si>
  <si>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</si>
  <si>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</si>
  <si>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</si>
  <si>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</si>
  <si>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</si>
  <si>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</si>
  <si>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</si>
  <si>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</si>
  <si>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</si>
  <si>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</si>
  <si>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</si>
  <si>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</si>
  <si>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</si>
  <si>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</si>
  <si>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</si>
  <si>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</si>
  <si>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</si>
  <si>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</si>
  <si>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</si>
  <si>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</si>
  <si>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</si>
  <si>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</si>
  <si>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</si>
  <si>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</si>
  <si>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</si>
  <si>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</si>
  <si>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</si>
  <si>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</si>
  <si>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</si>
  <si>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</si>
  <si>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</si>
  <si>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</si>
  <si>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</si>
  <si>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</si>
  <si>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</si>
  <si>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</si>
  <si>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</si>
  <si>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</si>
  <si>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</si>
  <si>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</si>
  <si>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</si>
  <si>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</si>
  <si>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</si>
  <si>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</si>
  <si>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</si>
  <si>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</si>
  <si>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</si>
  <si>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</si>
  <si>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</si>
  <si>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</si>
  <si>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</si>
  <si>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</si>
  <si>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</si>
  <si>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</si>
  <si>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</si>
  <si>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</si>
  <si>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</si>
  <si>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</si>
  <si>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</si>
  <si>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</si>
  <si>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</si>
  <si>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</si>
  <si>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</si>
  <si>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</si>
  <si>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</si>
  <si>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</si>
  <si>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</si>
  <si>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</si>
  <si>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</si>
  <si>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</si>
  <si>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</si>
  <si>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</si>
  <si>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</si>
  <si>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</si>
  <si>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</si>
  <si>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</si>
  <si>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</si>
  <si>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</si>
  <si>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</si>
  <si>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</si>
  <si>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</si>
  <si>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</si>
  <si>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</si>
  <si>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</si>
  <si>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</si>
  <si>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</si>
  <si>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</si>
  <si>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</si>
  <si>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</si>
  <si>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</si>
  <si>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</si>
  <si>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</si>
  <si>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</si>
  <si>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</si>
  <si>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</si>
  <si>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</si>
  <si>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</si>
  <si>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</si>
  <si>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</si>
  <si>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</si>
  <si>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</si>
  <si>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</si>
  <si>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</si>
  <si>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</si>
  <si>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</si>
  <si>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</si>
  <si>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</si>
  <si>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</si>
  <si>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</si>
  <si>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</si>
  <si>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</si>
  <si>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</si>
  <si>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</si>
  <si>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</si>
  <si>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</si>
  <si>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</si>
  <si>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</si>
  <si>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</si>
  <si>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</si>
  <si>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</si>
  <si>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</si>
  <si>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</si>
  <si>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</si>
  <si>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</si>
  <si>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</si>
  <si>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</si>
  <si>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</si>
  <si>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</si>
  <si>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</si>
  <si>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</si>
  <si>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</si>
  <si>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</si>
  <si>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</si>
  <si>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</si>
  <si>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</si>
  <si>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</si>
  <si>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</si>
  <si>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</si>
  <si>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</si>
  <si>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</si>
  <si>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</si>
  <si>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</si>
  <si>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</si>
  <si>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</si>
  <si>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</si>
  <si>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</si>
  <si>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</si>
  <si>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</si>
  <si>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</si>
  <si>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</si>
  <si>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</si>
  <si>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</si>
  <si>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</si>
  <si>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</si>
  <si>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</si>
  <si>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</si>
  <si>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</si>
  <si>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</si>
  <si>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</si>
  <si>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</si>
  <si>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</si>
  <si>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</si>
  <si>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</si>
  <si>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</si>
  <si>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</si>
  <si>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</si>
  <si>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</si>
  <si>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</si>
  <si>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</si>
  <si>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</si>
  <si>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</si>
  <si>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</si>
  <si>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</si>
  <si>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</si>
  <si>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</si>
  <si>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</si>
  <si>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</si>
  <si>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</si>
  <si>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</si>
  <si>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</si>
  <si>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</si>
  <si>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</si>
  <si>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</si>
  <si>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</si>
  <si>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</si>
  <si>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</si>
  <si>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</si>
  <si>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</si>
  <si>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</si>
  <si>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</si>
  <si>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</si>
  <si>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</si>
  <si>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</si>
  <si>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</si>
  <si>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</si>
  <si>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</si>
  <si>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</si>
  <si>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</si>
  <si>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</si>
  <si>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</si>
  <si>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</si>
  <si>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</si>
  <si>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</si>
  <si>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</si>
  <si>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</si>
  <si>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</si>
  <si>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</si>
  <si>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</si>
  <si>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</si>
  <si>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</si>
  <si>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</si>
  <si>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</si>
  <si>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</si>
  <si>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</si>
  <si>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</si>
  <si>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</si>
  <si>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</si>
  <si>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</si>
  <si>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</si>
  <si>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</si>
  <si>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</si>
  <si>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</si>
  <si>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</si>
  <si>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</si>
  <si>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</si>
  <si>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</si>
  <si>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</si>
  <si>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</si>
  <si>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</si>
  <si>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</si>
  <si>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</si>
  <si>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</si>
  <si>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</si>
  <si>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</si>
  <si>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</si>
  <si>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</si>
  <si>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</si>
  <si>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</si>
  <si>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</si>
  <si>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</si>
  <si>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</si>
  <si>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</si>
  <si>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</si>
  <si>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</si>
  <si>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</si>
  <si>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</si>
  <si>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</si>
  <si>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</si>
  <si>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</si>
  <si>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</si>
  <si>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</si>
  <si>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</si>
  <si>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</si>
  <si>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</si>
  <si>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</si>
  <si>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</si>
  <si>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</si>
  <si>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</si>
  <si>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</si>
  <si>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</si>
  <si>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</si>
  <si>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</si>
  <si>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</si>
  <si>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</si>
  <si>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</si>
  <si>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</si>
  <si>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</si>
  <si>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</si>
  <si>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</si>
  <si>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</si>
  <si>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</si>
  <si>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</si>
  <si>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</si>
  <si>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</si>
  <si>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</si>
  <si>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</si>
  <si>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</si>
  <si>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</si>
  <si>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</si>
  <si>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</si>
  <si>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</si>
  <si>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</si>
  <si>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</si>
  <si>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</si>
  <si>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</si>
  <si>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</si>
  <si>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</si>
  <si>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</si>
  <si>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</si>
  <si>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</si>
  <si>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</si>
  <si>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</si>
  <si>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</si>
  <si>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</si>
  <si>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</si>
  <si>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</si>
  <si>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</si>
  <si>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</si>
  <si>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</si>
  <si>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</si>
  <si>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</si>
  <si>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</si>
  <si>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</si>
  <si>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</si>
  <si>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</si>
  <si>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</si>
  <si>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</si>
  <si>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</si>
  <si>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</si>
  <si>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</si>
  <si>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</si>
  <si>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</si>
  <si>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</si>
  <si>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</si>
  <si>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</si>
  <si>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</si>
  <si>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</si>
  <si>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</si>
  <si>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</si>
  <si>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</si>
  <si>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</si>
  <si>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</si>
  <si>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</si>
  <si>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</si>
  <si>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</si>
  <si>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</si>
  <si>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</si>
  <si>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</si>
  <si>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</si>
  <si>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</si>
  <si>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</si>
  <si>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</si>
  <si>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</si>
  <si>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</si>
  <si>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</si>
  <si>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</si>
  <si>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</si>
  <si>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</si>
  <si>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</si>
  <si>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</si>
  <si>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</si>
  <si>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</si>
  <si>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</si>
  <si>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</si>
  <si>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</si>
  <si>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</si>
  <si>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</si>
  <si>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</si>
  <si>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</si>
  <si>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</si>
  <si>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</si>
  <si>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</si>
  <si>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</si>
  <si>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</si>
  <si>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</si>
  <si>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</si>
  <si>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</si>
  <si>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</si>
  <si>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</si>
  <si>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</si>
  <si>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</si>
  <si>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</si>
  <si>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</si>
  <si>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</si>
  <si>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</si>
  <si>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</si>
  <si>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</si>
  <si>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</si>
  <si>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</si>
  <si>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</si>
  <si>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</si>
  <si>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</si>
  <si>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</si>
  <si>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</si>
  <si>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</si>
  <si>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</si>
  <si>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</si>
  <si>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</si>
  <si>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</si>
  <si>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</si>
  <si>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</si>
  <si>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</si>
  <si>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</si>
  <si>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</si>
  <si>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</si>
  <si>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</si>
  <si>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</si>
  <si>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</si>
  <si>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</si>
  <si>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</si>
  <si>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</si>
  <si>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</si>
  <si>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</si>
  <si>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</si>
  <si>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</si>
  <si>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</si>
  <si>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</si>
  <si>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</si>
  <si>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</si>
  <si>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</si>
  <si>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</si>
  <si>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</si>
  <si>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</si>
  <si>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</si>
  <si>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</si>
  <si>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</si>
  <si>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</si>
  <si>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</si>
  <si>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</si>
  <si>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</si>
  <si>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</si>
  <si>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</si>
  <si>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</si>
  <si>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</si>
  <si>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</si>
  <si>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</si>
  <si>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</si>
  <si>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</si>
  <si>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</si>
  <si>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</si>
  <si>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</si>
  <si>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</si>
  <si>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</si>
  <si>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</si>
  <si>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</si>
  <si>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</si>
  <si>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</si>
  <si>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</si>
  <si>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</si>
  <si>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</si>
  <si>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</si>
  <si>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</si>
  <si>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</si>
  <si>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</si>
  <si>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</si>
  <si>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</si>
  <si>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</si>
  <si>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</si>
  <si>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</si>
  <si>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</si>
  <si>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</si>
  <si>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</si>
  <si>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</si>
  <si>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</si>
  <si>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</si>
  <si>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</si>
  <si>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</si>
  <si>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</si>
  <si>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</si>
  <si>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</si>
  <si>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</si>
  <si>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</si>
  <si>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</si>
  <si>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</si>
  <si>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</si>
  <si>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</si>
  <si>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</si>
  <si>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</si>
  <si>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</si>
  <si>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</si>
  <si>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</si>
  <si>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</si>
  <si>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</si>
  <si>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</si>
  <si>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</si>
  <si>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</si>
  <si>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</si>
  <si>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</si>
  <si>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</si>
  <si>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</si>
  <si>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</si>
  <si>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</si>
  <si>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</si>
  <si>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</si>
  <si>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</si>
  <si>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</si>
  <si>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</si>
  <si>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</si>
  <si>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</si>
  <si>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</si>
  <si>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</si>
  <si>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</si>
  <si>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</si>
  <si>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</si>
  <si>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</si>
  <si>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</si>
  <si>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</si>
  <si>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</si>
  <si>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</si>
  <si>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</si>
  <si>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</si>
  <si>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</si>
  <si>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</si>
  <si>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</si>
  <si>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</si>
  <si>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</si>
  <si>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</si>
  <si>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</si>
  <si>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</si>
  <si>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</si>
  <si>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</si>
  <si>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</si>
  <si>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</si>
  <si>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</si>
  <si>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</si>
  <si>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</si>
  <si>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</si>
  <si>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</si>
  <si>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</si>
  <si>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</si>
  <si>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</si>
  <si>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</si>
  <si>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</si>
  <si>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</si>
  <si>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</si>
  <si>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</si>
  <si>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</si>
  <si>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</si>
  <si>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</si>
  <si>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</si>
  <si>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</si>
  <si>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</si>
  <si>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</si>
  <si>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</si>
  <si>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</si>
  <si>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</si>
  <si>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</si>
  <si>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</si>
  <si>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</si>
  <si>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</si>
  <si>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</si>
  <si>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</si>
  <si>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</si>
  <si>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</si>
  <si>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</si>
  <si>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</si>
  <si>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</si>
  <si>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</si>
  <si>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</si>
  <si>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</si>
  <si>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</si>
  <si>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</si>
  <si>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</si>
  <si>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</si>
  <si>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</si>
  <si>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</si>
  <si>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</si>
  <si>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</si>
  <si>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</si>
  <si>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</si>
  <si>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</si>
  <si>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</si>
  <si>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</si>
  <si>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</si>
  <si>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</si>
  <si>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</si>
  <si>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</si>
  <si>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</si>
  <si>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</si>
  <si>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</si>
  <si>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</si>
  <si>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</si>
  <si>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</si>
  <si>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</si>
  <si>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</si>
  <si>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</si>
  <si>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</si>
  <si>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</si>
  <si>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</si>
  <si>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</si>
  <si>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</si>
  <si>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</si>
  <si>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</si>
  <si>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</si>
  <si>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</si>
  <si>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</si>
  <si>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</si>
  <si>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</si>
  <si>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</si>
  <si>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</si>
  <si>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</si>
  <si>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</si>
  <si>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</si>
  <si>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</si>
  <si>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</si>
  <si>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</si>
  <si>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</si>
  <si>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</si>
  <si>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</si>
  <si>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</si>
  <si>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</si>
  <si>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</si>
  <si>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</si>
  <si>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</si>
  <si>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</si>
  <si>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</si>
  <si>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</si>
  <si>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</si>
  <si>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</si>
  <si>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</si>
  <si>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</si>
  <si>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</si>
  <si>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</si>
  <si>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</si>
  <si>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</si>
  <si>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</si>
  <si>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</si>
  <si>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</si>
  <si>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</si>
  <si>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</si>
  <si>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</si>
  <si>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</si>
  <si>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</si>
  <si>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</si>
  <si>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</si>
  <si>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</si>
  <si>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</si>
  <si>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</si>
  <si>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</si>
  <si>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</si>
  <si>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</si>
  <si>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</si>
  <si>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</si>
  <si>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</si>
  <si>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</si>
  <si>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</si>
  <si>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</si>
  <si>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</si>
  <si>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</si>
  <si>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</si>
  <si>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</si>
  <si>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</si>
  <si>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</si>
  <si>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</si>
  <si>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</si>
  <si>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</si>
  <si>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</si>
  <si>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</si>
  <si>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</si>
  <si>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</si>
  <si>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</si>
  <si>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</si>
  <si>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</si>
  <si>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</si>
  <si>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</si>
  <si>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</si>
  <si>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</si>
  <si>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</si>
  <si>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</si>
  <si>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</si>
  <si>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</si>
  <si>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</si>
  <si>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</si>
  <si>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</si>
  <si>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</si>
  <si>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</si>
  <si>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</si>
  <si>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</si>
  <si>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</si>
  <si>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</si>
  <si>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</si>
  <si>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</si>
  <si>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</si>
  <si>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</si>
  <si>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</si>
  <si>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</si>
  <si>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</si>
  <si>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</si>
  <si>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</si>
  <si>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</si>
  <si>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</si>
  <si>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</si>
  <si>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</si>
  <si>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</si>
  <si>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</si>
  <si>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</si>
  <si>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</si>
  <si>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</si>
  <si>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</si>
  <si>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</si>
  <si>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</si>
  <si>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</si>
  <si>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</si>
  <si>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</si>
  <si>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</si>
  <si>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</si>
  <si>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</si>
  <si>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</si>
  <si>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</si>
  <si>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</si>
  <si>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</si>
  <si>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</si>
  <si>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</si>
  <si>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</si>
  <si>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</si>
  <si>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</si>
  <si>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</si>
  <si>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</si>
  <si>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</si>
  <si>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</si>
  <si>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</si>
  <si>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</si>
  <si>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</si>
  <si>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</si>
  <si>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</si>
  <si>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</si>
  <si>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</si>
  <si>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</si>
  <si>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</si>
  <si>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</si>
  <si>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</si>
  <si>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</si>
  <si>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</si>
  <si>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</si>
  <si>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</si>
  <si>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</si>
  <si>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</si>
  <si>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</si>
  <si>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</si>
  <si>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</si>
  <si>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</si>
  <si>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</si>
  <si>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</si>
  <si>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</si>
  <si>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</si>
  <si>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</si>
  <si>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</si>
  <si>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</si>
  <si>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</si>
  <si>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</si>
  <si>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</si>
  <si>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</si>
  <si>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</si>
  <si>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</si>
  <si>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</si>
  <si>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</si>
  <si>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</si>
  <si>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</si>
  <si>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</si>
  <si>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</si>
  <si>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</si>
  <si>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</si>
  <si>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</si>
  <si>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</si>
  <si>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</si>
  <si>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</si>
  <si>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</si>
  <si>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</si>
  <si>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</si>
  <si>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</si>
  <si>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</si>
  <si>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</si>
  <si>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</si>
  <si>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</si>
  <si>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</si>
  <si>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</si>
  <si>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</si>
  <si>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</si>
  <si>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</si>
  <si>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</si>
  <si>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</si>
  <si>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</si>
  <si>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</si>
  <si>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</si>
  <si>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</si>
  <si>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</si>
  <si>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</si>
  <si>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</si>
  <si>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</si>
  <si>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</si>
  <si>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</si>
  <si>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</si>
  <si>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</si>
  <si>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</si>
  <si>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</si>
  <si>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</si>
  <si>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</si>
  <si>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</si>
  <si>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</si>
  <si>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</si>
  <si>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</si>
  <si>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</si>
  <si>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</si>
  <si>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</si>
  <si>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</si>
  <si>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</si>
  <si>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</si>
  <si>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</si>
  <si>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</si>
  <si>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</si>
  <si>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</si>
  <si>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</si>
  <si>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</si>
  <si>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</si>
  <si>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</si>
  <si>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</si>
  <si>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</si>
  <si>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</si>
  <si>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</si>
  <si>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</si>
  <si>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</si>
  <si>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</si>
  <si>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</si>
  <si>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</si>
  <si>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</si>
  <si>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</si>
  <si>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</si>
  <si>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</si>
  <si>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</si>
  <si>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</si>
  <si>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</si>
  <si>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</si>
  <si>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</si>
  <si>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</si>
  <si>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</si>
  <si>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</si>
  <si>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</si>
  <si>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</si>
  <si>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</si>
  <si>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</si>
  <si>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</si>
  <si>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</si>
  <si>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</si>
  <si>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</si>
  <si>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</si>
  <si>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</si>
  <si>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</si>
  <si>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</si>
  <si>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</si>
  <si>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</si>
  <si>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</si>
  <si>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</si>
  <si>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</si>
  <si>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</si>
  <si>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</si>
  <si>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</si>
  <si>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</si>
  <si>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</si>
  <si>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</si>
  <si>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</si>
  <si>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</si>
  <si>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</si>
  <si>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</si>
  <si>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</si>
  <si>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</si>
  <si>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</si>
  <si>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</si>
  <si>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</si>
  <si>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</si>
  <si>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</si>
  <si>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</si>
  <si>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</si>
  <si>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</si>
  <si>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</si>
  <si>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</si>
  <si>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</si>
  <si>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</si>
  <si>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</si>
  <si>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</si>
  <si>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</si>
  <si>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</si>
  <si>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</si>
  <si>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</si>
  <si>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</si>
  <si>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</si>
  <si>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</si>
  <si>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</si>
  <si>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</si>
  <si>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</si>
  <si>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</si>
  <si>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</si>
  <si>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</si>
  <si>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</si>
  <si>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</si>
  <si>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</si>
  <si>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</si>
  <si>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</si>
  <si>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</si>
  <si>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</si>
  <si>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</si>
  <si>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</si>
  <si>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</si>
  <si>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</si>
  <si>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</si>
  <si>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</si>
  <si>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</si>
  <si>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</si>
  <si>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</si>
  <si>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</si>
  <si>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</si>
  <si>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</si>
  <si>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</si>
  <si>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</si>
  <si>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</si>
  <si>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</si>
  <si>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</si>
  <si>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</si>
  <si>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</si>
  <si>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</si>
  <si>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</si>
  <si>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</si>
  <si>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</si>
  <si>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</si>
  <si>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</si>
  <si>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</si>
  <si>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</si>
  <si>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</si>
  <si>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</si>
  <si>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</si>
  <si>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</si>
  <si>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</si>
  <si>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</si>
  <si>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</si>
  <si>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</si>
  <si>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</si>
  <si>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</si>
  <si>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</si>
  <si>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</si>
  <si>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</si>
  <si>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</si>
  <si>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</si>
  <si>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</si>
  <si>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</si>
  <si>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</si>
  <si>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</si>
  <si>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</si>
  <si>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</si>
  <si>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</si>
  <si>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</si>
  <si>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</si>
  <si>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</si>
  <si>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</si>
  <si>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</si>
  <si>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</si>
  <si>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</si>
  <si>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</si>
  <si>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</si>
  <si>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</si>
  <si>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</si>
  <si>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</si>
  <si>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</si>
  <si>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</si>
  <si>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</si>
  <si>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</si>
  <si>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</si>
  <si>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</si>
  <si>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</si>
  <si>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</si>
  <si>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</si>
  <si>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</si>
  <si>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</si>
  <si>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</si>
  <si>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</si>
  <si>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</si>
  <si>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</si>
  <si>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</si>
  <si>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</si>
  <si>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</si>
  <si>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</si>
  <si>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</si>
  <si>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</si>
  <si>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</si>
  <si>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</si>
  <si>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</si>
  <si>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</si>
  <si>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</si>
  <si>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</si>
  <si>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</si>
  <si>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</si>
  <si>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</si>
  <si>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</si>
  <si>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</si>
  <si>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</si>
  <si>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</si>
  <si>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</si>
  <si>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</si>
  <si>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</si>
  <si>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</si>
  <si>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</si>
  <si>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</si>
  <si>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</si>
  <si>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</si>
  <si>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</si>
  <si>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</si>
  <si>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</si>
  <si>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</si>
  <si>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</si>
  <si>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</si>
  <si>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</si>
  <si>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</si>
  <si>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</si>
  <si>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</si>
  <si>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</si>
  <si>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</si>
  <si>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</si>
  <si>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</si>
  <si>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</si>
  <si>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</si>
  <si>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</si>
  <si>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</si>
  <si>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</si>
  <si>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</si>
  <si>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</si>
  <si>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</si>
  <si>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</si>
  <si>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</si>
  <si>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</si>
  <si>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</si>
  <si>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</si>
  <si>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</si>
  <si>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</si>
  <si>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</si>
  <si>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</si>
  <si>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</si>
  <si>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</si>
  <si>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</si>
  <si>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</si>
  <si>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</si>
  <si>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</si>
  <si>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</si>
  <si>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</si>
  <si>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</si>
  <si>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</si>
  <si>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</si>
  <si>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</si>
  <si>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</si>
  <si>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</si>
  <si>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</si>
  <si>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</si>
  <si>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</si>
  <si>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</si>
  <si>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</si>
  <si>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</si>
  <si>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</si>
  <si>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</si>
  <si>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</si>
  <si>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</si>
  <si>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</si>
  <si>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</si>
  <si>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</si>
  <si>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</si>
  <si>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</si>
  <si>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</si>
  <si>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</si>
  <si>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</si>
  <si>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</si>
  <si>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</si>
  <si>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</si>
  <si>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</si>
  <si>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</si>
  <si>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</si>
  <si>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</si>
  <si>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</si>
  <si>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</si>
  <si>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</si>
  <si>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</si>
  <si>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</si>
  <si>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</si>
  <si>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</si>
  <si>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</si>
  <si>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</si>
  <si>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</si>
  <si>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</si>
  <si>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</si>
  <si>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</si>
  <si>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</si>
  <si>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</si>
  <si>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</si>
  <si>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</si>
  <si>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</si>
  <si>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</si>
  <si>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</si>
  <si>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</si>
  <si>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</si>
  <si>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</si>
  <si>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</si>
  <si>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</si>
  <si>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</si>
  <si>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</si>
  <si>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</si>
  <si>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</si>
  <si>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</si>
  <si>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</si>
  <si>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</si>
  <si>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</si>
  <si>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</si>
  <si>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</si>
  <si>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</si>
  <si>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</si>
  <si>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</si>
  <si>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</si>
  <si>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</si>
  <si>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</si>
  <si>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</si>
  <si>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</si>
  <si>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</si>
  <si>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</si>
  <si>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</si>
  <si>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</si>
  <si>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</si>
  <si>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</si>
  <si>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</si>
  <si>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</si>
  <si>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</si>
  <si>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</si>
  <si>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</si>
  <si>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</si>
  <si>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</si>
  <si>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</si>
  <si>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</si>
  <si>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</si>
  <si>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</si>
  <si>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</si>
  <si>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</si>
  <si>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</si>
  <si>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</si>
  <si>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</si>
  <si>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</si>
  <si>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</si>
  <si>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</si>
  <si>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</si>
  <si>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</si>
  <si>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</si>
  <si>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</si>
  <si>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</si>
  <si>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</si>
  <si>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</si>
  <si>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</si>
  <si>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</si>
  <si>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</si>
  <si>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</si>
  <si>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</si>
  <si>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</si>
  <si>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</si>
  <si>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</si>
  <si>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</si>
  <si>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</si>
  <si>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</si>
  <si>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</si>
  <si>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</si>
  <si>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</si>
  <si>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</si>
  <si>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</si>
  <si>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</si>
  <si>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</si>
  <si>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</si>
  <si>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</si>
  <si>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</si>
  <si>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</si>
  <si>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</si>
  <si>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</si>
  <si>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</si>
  <si>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</si>
  <si>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</si>
  <si>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</si>
  <si>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</si>
  <si>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</si>
  <si>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</si>
  <si>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</si>
  <si>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</si>
  <si>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</si>
  <si>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</si>
  <si>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</si>
  <si>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</si>
  <si>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</si>
  <si>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</si>
  <si>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</si>
  <si>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</si>
  <si>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</si>
  <si>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</si>
  <si>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</si>
  <si>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</si>
  <si>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</si>
  <si>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</si>
  <si>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</si>
  <si>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</si>
  <si>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</si>
  <si>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</si>
  <si>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</si>
  <si>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</si>
  <si>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</si>
  <si>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</si>
  <si>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</si>
  <si>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</si>
  <si>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</si>
  <si>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</si>
  <si>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</si>
  <si>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</si>
  <si>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</si>
  <si>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</si>
  <si>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</si>
  <si>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</si>
  <si>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</si>
  <si>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</si>
  <si>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</si>
  <si>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</si>
  <si>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</si>
  <si>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</si>
  <si>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</si>
  <si>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</si>
  <si>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</si>
  <si>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</si>
  <si>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</si>
  <si>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</si>
  <si>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</si>
  <si>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</si>
  <si>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</si>
  <si>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</si>
  <si>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</si>
  <si>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</si>
  <si>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</si>
  <si>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</si>
  <si>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</si>
  <si>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</si>
  <si>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</si>
  <si>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</si>
  <si>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</si>
  <si>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</si>
  <si>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</si>
  <si>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</si>
  <si>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</si>
  <si>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</si>
  <si>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</si>
  <si>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</si>
  <si>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</si>
  <si>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</si>
  <si>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</si>
  <si>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</si>
  <si>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</si>
  <si>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</si>
  <si>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</si>
  <si>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</si>
  <si>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</si>
  <si>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</si>
  <si>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</si>
  <si>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</si>
  <si>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</si>
  <si>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</si>
  <si>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</si>
  <si>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</si>
  <si>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</si>
  <si>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</si>
  <si>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</si>
  <si>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</si>
  <si>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</si>
  <si>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</si>
  <si>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</si>
  <si>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</si>
  <si>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</si>
  <si>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</si>
  <si>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</si>
  <si>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</si>
  <si>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</si>
  <si>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</si>
  <si>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</si>
  <si>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</si>
  <si>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</si>
  <si>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</si>
  <si>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</si>
  <si>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</si>
  <si>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</si>
  <si>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</si>
  <si>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</si>
  <si>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</si>
  <si>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</si>
  <si>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</si>
  <si>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</si>
  <si>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</si>
  <si>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</si>
  <si>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</si>
  <si>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</si>
  <si>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</si>
  <si>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</si>
  <si>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</si>
  <si>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</si>
  <si>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</si>
  <si>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</si>
  <si>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</si>
  <si>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</si>
  <si>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</si>
  <si>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</si>
  <si>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</si>
  <si>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</si>
  <si>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</si>
  <si>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</si>
  <si>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</si>
  <si>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</si>
  <si>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</si>
  <si>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</si>
  <si>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</si>
  <si>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</si>
  <si>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</si>
  <si>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</si>
  <si>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</si>
  <si>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</si>
  <si>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</si>
  <si>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</si>
  <si>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</si>
  <si>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</si>
  <si>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</si>
  <si>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</si>
  <si>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</si>
  <si>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</si>
  <si>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</si>
  <si>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</si>
  <si>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</si>
  <si>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</si>
  <si>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</si>
  <si>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</si>
  <si>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</si>
  <si>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</si>
  <si>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</si>
  <si>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</si>
  <si>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</si>
  <si>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</si>
  <si>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</si>
  <si>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</si>
  <si>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</si>
  <si>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</si>
  <si>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</si>
  <si>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</si>
  <si>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</si>
  <si>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</si>
  <si>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</si>
  <si>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</si>
  <si>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</si>
  <si>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</si>
  <si>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</si>
  <si>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</si>
  <si>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</si>
  <si>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</si>
  <si>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</si>
  <si>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</si>
  <si>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</si>
  <si>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</si>
  <si>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</si>
  <si>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</si>
  <si>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</si>
  <si>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</si>
  <si>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</si>
  <si>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</si>
  <si>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</si>
  <si>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</si>
  <si>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</si>
  <si>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</si>
  <si>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</si>
  <si>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</si>
  <si>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</si>
  <si>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</si>
  <si>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</si>
  <si>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</si>
  <si>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</si>
  <si>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</si>
  <si>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</si>
  <si>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</si>
  <si>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</si>
  <si>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</si>
  <si>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</si>
  <si>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</si>
  <si>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</si>
  <si>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</si>
  <si>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</si>
  <si>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</si>
  <si>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</si>
  <si>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</si>
  <si>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</si>
  <si>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</si>
  <si>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</si>
  <si>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</si>
  <si>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</si>
  <si>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</si>
  <si>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</si>
  <si>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</si>
  <si>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</si>
  <si>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</si>
  <si>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</si>
  <si>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</si>
  <si>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</si>
  <si>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</si>
  <si>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</si>
  <si>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</si>
  <si>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</si>
  <si>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</si>
  <si>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</si>
  <si>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</si>
  <si>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</si>
  <si>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</si>
  <si>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</si>
  <si>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</si>
  <si>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</si>
  <si>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</si>
  <si>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</si>
  <si>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</si>
  <si>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</si>
  <si>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</si>
  <si>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</si>
  <si>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</si>
  <si>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</si>
  <si>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</si>
  <si>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</si>
  <si>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</si>
  <si>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</si>
  <si>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</si>
  <si>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</si>
  <si>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</si>
  <si>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</si>
  <si>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</si>
  <si>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</si>
  <si>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</si>
  <si>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</si>
  <si>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</si>
  <si>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</si>
  <si>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</si>
  <si>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</si>
  <si>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</si>
  <si>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</si>
  <si>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</si>
  <si>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</si>
  <si>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</si>
  <si>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</si>
  <si>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</si>
  <si>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</si>
  <si>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</si>
  <si>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</si>
  <si>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</si>
  <si>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</si>
  <si>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</si>
  <si>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</si>
  <si>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</si>
  <si>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</si>
  <si>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</si>
  <si>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</si>
  <si>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</si>
  <si>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</si>
  <si>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</si>
  <si>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</si>
  <si>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</si>
  <si>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</si>
  <si>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</si>
  <si>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</si>
  <si>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</si>
  <si>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</si>
  <si>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</si>
  <si>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</si>
  <si>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</si>
  <si>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</si>
  <si>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</si>
  <si>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</si>
  <si>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</si>
  <si>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</si>
  <si>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</si>
  <si>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</si>
  <si>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</si>
  <si>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</si>
  <si>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</si>
  <si>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</si>
  <si>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</si>
  <si>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</si>
  <si>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</si>
  <si>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</si>
  <si>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</si>
  <si>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</si>
  <si>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</si>
  <si>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</si>
  <si>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</si>
  <si>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</si>
  <si>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</si>
  <si>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</si>
  <si>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</si>
  <si>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</si>
  <si>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</si>
  <si>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</si>
  <si>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</si>
  <si>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</si>
  <si>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</si>
  <si>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</si>
  <si>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</si>
  <si>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</si>
  <si>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</si>
  <si>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</si>
  <si>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</si>
  <si>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</si>
  <si>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</si>
  <si>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</si>
  <si>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</si>
  <si>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</si>
  <si>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</si>
  <si>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</si>
  <si>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</si>
  <si>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</si>
  <si>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</si>
  <si>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</si>
  <si>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</si>
  <si>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</si>
  <si>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</si>
  <si>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</si>
  <si>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</si>
  <si>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</si>
  <si>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</si>
  <si>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</si>
  <si>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</si>
  <si>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</si>
  <si>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</si>
  <si>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</si>
  <si>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</si>
  <si>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</si>
  <si>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</si>
  <si>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</si>
  <si>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</si>
  <si>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</si>
  <si>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</si>
  <si>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</si>
  <si>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</si>
  <si>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</si>
  <si>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</si>
  <si>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</si>
  <si>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</si>
  <si>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</si>
  <si>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</si>
  <si>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</si>
  <si>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</si>
  <si>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</si>
  <si>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</si>
  <si>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</si>
  <si>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</si>
  <si>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</si>
  <si>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</si>
  <si>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</si>
  <si>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</si>
  <si>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</si>
  <si>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</si>
  <si>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</si>
  <si>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</si>
  <si>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</si>
  <si>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</si>
  <si>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</si>
  <si>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</si>
  <si>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</si>
  <si>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</si>
  <si>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</si>
  <si>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</si>
  <si>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</si>
  <si>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</si>
  <si>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</si>
  <si>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</si>
  <si>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</si>
  <si>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</si>
  <si>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</si>
  <si>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</si>
  <si>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</si>
  <si>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</si>
  <si>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</si>
  <si>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</si>
  <si>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</si>
  <si>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</si>
  <si>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</si>
  <si>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</si>
  <si>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</si>
  <si>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</si>
  <si>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</si>
  <si>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</si>
  <si>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</si>
  <si>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</si>
  <si>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</si>
  <si>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</si>
  <si>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</si>
  <si>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</si>
  <si>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</si>
  <si>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</si>
  <si>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</si>
  <si>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</si>
  <si>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</si>
  <si>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</si>
  <si>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</si>
  <si>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</si>
  <si>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</si>
  <si>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</si>
  <si>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</si>
  <si>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</si>
  <si>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</si>
  <si>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</si>
  <si>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</si>
  <si>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</si>
  <si>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</si>
  <si>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</si>
  <si>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</si>
  <si>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</si>
  <si>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</si>
  <si>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</si>
  <si>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</si>
  <si>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</si>
  <si>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</si>
  <si>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</si>
  <si>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</si>
  <si>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</si>
  <si>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</si>
  <si>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</si>
  <si>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</si>
  <si>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</si>
  <si>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</si>
  <si>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</si>
  <si>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</si>
  <si>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</si>
  <si>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</si>
  <si>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</si>
  <si>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</si>
  <si>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</si>
  <si>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</si>
  <si>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</si>
  <si>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</si>
  <si>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</si>
  <si>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</si>
  <si>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</si>
  <si>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</si>
  <si>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</si>
  <si>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</si>
  <si>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</si>
  <si>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</si>
  <si>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</si>
  <si>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</si>
  <si>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</si>
  <si>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</si>
  <si>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</si>
  <si>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</si>
  <si>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</si>
  <si>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</si>
  <si>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</si>
  <si>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</si>
  <si>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</si>
  <si>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</si>
  <si>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</si>
  <si>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</si>
  <si>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</si>
  <si>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</si>
  <si>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</si>
  <si>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</si>
  <si>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</si>
  <si>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</si>
  <si>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</si>
  <si>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</si>
  <si>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</si>
  <si>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</si>
  <si>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</si>
  <si>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</si>
  <si>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</si>
  <si>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</si>
  <si>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</si>
  <si>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</si>
  <si>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</si>
  <si>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</si>
  <si>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</si>
  <si>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</si>
  <si>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</si>
  <si>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</si>
  <si>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</si>
  <si>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</si>
  <si>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</si>
  <si>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</si>
  <si>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</si>
  <si>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</si>
  <si>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</si>
  <si>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</si>
  <si>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</si>
  <si>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</si>
  <si>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</si>
  <si>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</si>
  <si>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</si>
  <si>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</si>
  <si>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</si>
  <si>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</si>
  <si>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</si>
  <si>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</si>
  <si>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</si>
  <si>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</si>
  <si>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</si>
  <si>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</si>
  <si>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</si>
  <si>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</si>
  <si>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</si>
  <si>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</si>
  <si>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</si>
  <si>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</si>
  <si>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</si>
  <si>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</si>
  <si>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</si>
  <si>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</si>
  <si>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</si>
  <si>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</si>
  <si>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</si>
  <si>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</si>
  <si>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</si>
  <si>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</si>
  <si>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</si>
  <si>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</si>
  <si>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</si>
  <si>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</si>
  <si>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</si>
  <si>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</si>
  <si>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</si>
  <si>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</si>
  <si>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</si>
  <si>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</si>
  <si>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</si>
  <si>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</si>
  <si>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</si>
  <si>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</si>
  <si>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</si>
  <si>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</si>
  <si>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</si>
  <si>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</si>
  <si>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</si>
  <si>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</si>
  <si>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</si>
  <si>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</si>
  <si>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</si>
  <si>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</si>
  <si>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</si>
  <si>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</si>
  <si>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</si>
  <si>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</si>
  <si>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</si>
  <si>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</si>
  <si>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</si>
  <si>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</si>
  <si>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</si>
  <si>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</si>
  <si>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</si>
  <si>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</si>
  <si>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</si>
  <si>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</si>
  <si>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</si>
  <si>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</si>
  <si>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</si>
  <si>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</si>
  <si>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</si>
  <si>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</si>
  <si>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</si>
  <si>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</si>
  <si>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</si>
  <si>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</si>
  <si>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</si>
  <si>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</si>
  <si>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</si>
  <si>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</si>
  <si>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</si>
  <si>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</si>
  <si>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</si>
  <si>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</si>
  <si>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</si>
  <si>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</si>
  <si>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</si>
  <si>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</si>
  <si>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</si>
  <si>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</si>
  <si>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</si>
  <si>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</si>
  <si>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</si>
  <si>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</si>
  <si>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</si>
  <si>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</si>
  <si>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</si>
  <si>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</si>
  <si>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</si>
  <si>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</si>
  <si>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</si>
  <si>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</si>
  <si>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</si>
  <si>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</si>
  <si>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</si>
  <si>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</si>
  <si>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</si>
  <si>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</si>
  <si>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</si>
  <si>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</si>
  <si>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</si>
  <si>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</si>
  <si>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</si>
  <si>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</si>
  <si>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</si>
  <si>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</si>
  <si>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</si>
  <si>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</si>
  <si>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</si>
  <si>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</si>
  <si>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</si>
  <si>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</si>
  <si>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</si>
  <si>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</si>
  <si>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</si>
  <si>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</si>
  <si>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</si>
  <si>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</si>
  <si>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</si>
  <si>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</si>
  <si>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</si>
  <si>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</si>
  <si>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</si>
  <si>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</si>
  <si>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</si>
  <si>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</si>
  <si>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</si>
  <si>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</si>
  <si>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</si>
  <si>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</si>
  <si>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</si>
  <si>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</si>
  <si>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</si>
  <si>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</si>
  <si>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</si>
  <si>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</si>
  <si>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</si>
  <si>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</si>
  <si>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</si>
  <si>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</si>
  <si>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</si>
  <si>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</si>
  <si>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</si>
  <si>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</si>
  <si>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</si>
  <si>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</si>
  <si>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</si>
  <si>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</si>
  <si>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</si>
  <si>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</si>
  <si>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</si>
  <si>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</si>
  <si>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</si>
  <si>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</si>
  <si>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</si>
  <si>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</si>
  <si>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</si>
  <si>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</si>
  <si>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</si>
  <si>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</si>
  <si>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</si>
  <si>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</si>
  <si>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</si>
  <si>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</si>
  <si>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</si>
  <si>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</si>
  <si>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</si>
  <si>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</si>
  <si>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</si>
  <si>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</si>
  <si>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</si>
  <si>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</si>
  <si>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</si>
  <si>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</si>
  <si>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</si>
  <si>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</si>
  <si>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</si>
  <si>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</si>
  <si>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</si>
  <si>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</si>
  <si>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</si>
  <si>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</si>
  <si>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</si>
  <si>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</si>
  <si>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</si>
  <si>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</si>
  <si>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</si>
  <si>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</si>
  <si>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</si>
  <si>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</si>
  <si>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</si>
  <si>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</si>
  <si>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</si>
  <si>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</si>
  <si>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</si>
  <si>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</si>
  <si>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</si>
  <si>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</si>
  <si>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</si>
  <si>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</si>
  <si>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</si>
  <si>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</si>
  <si>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</si>
  <si>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</si>
  <si>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</si>
  <si>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</si>
  <si>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</si>
  <si>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</si>
  <si>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</si>
  <si>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</si>
  <si>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</si>
  <si>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</si>
  <si>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</si>
  <si>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</si>
  <si>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</si>
  <si>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</si>
  <si>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</si>
  <si>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</si>
  <si>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</si>
  <si>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</si>
  <si>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</si>
  <si>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</si>
  <si>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</si>
  <si>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</si>
  <si>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</si>
  <si>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</si>
  <si>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</si>
  <si>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</si>
  <si>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</si>
  <si>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</si>
  <si>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</si>
  <si>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</si>
  <si>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</si>
  <si>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</si>
  <si>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</si>
  <si>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</si>
  <si>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</si>
  <si>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</si>
  <si>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</si>
  <si>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</si>
  <si>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</si>
  <si>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</si>
  <si>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</si>
  <si>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</si>
  <si>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</si>
  <si>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</si>
  <si>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</si>
  <si>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</si>
  <si>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</si>
  <si>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</si>
  <si>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</si>
  <si>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</si>
  <si>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</si>
  <si>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</si>
  <si>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</si>
  <si>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</si>
  <si>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</si>
  <si>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</si>
  <si>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</si>
  <si>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</si>
  <si>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</si>
  <si>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</si>
  <si>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</si>
  <si>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</si>
  <si>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</si>
  <si>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</si>
  <si>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</si>
  <si>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</si>
  <si>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</si>
  <si>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</si>
  <si>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</si>
  <si>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</si>
  <si>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</si>
  <si>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</si>
  <si>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</si>
  <si>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</si>
  <si>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</si>
  <si>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</si>
  <si>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</si>
  <si>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</si>
  <si>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</si>
  <si>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</si>
  <si>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</si>
  <si>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</si>
  <si>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</si>
  <si>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</si>
  <si>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</si>
  <si>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</si>
  <si>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</si>
  <si>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</si>
  <si>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</si>
  <si>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</si>
  <si>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</si>
  <si>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</si>
  <si>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</si>
  <si>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</si>
  <si>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</si>
  <si>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</si>
  <si>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</si>
  <si>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</si>
  <si>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</si>
  <si>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</si>
  <si>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</si>
  <si>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</si>
  <si>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</si>
  <si>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</si>
  <si>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</si>
  <si>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</si>
  <si>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</si>
  <si>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</si>
  <si>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</si>
  <si>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</si>
  <si>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</si>
  <si>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</si>
  <si>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</si>
  <si>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</si>
  <si>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</si>
  <si>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</si>
  <si>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</si>
  <si>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</si>
  <si>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</si>
  <si>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</si>
  <si>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</si>
  <si>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</si>
  <si>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</si>
  <si>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</si>
  <si>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</si>
  <si>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</si>
  <si>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</si>
  <si>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</si>
  <si>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</si>
  <si>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</si>
  <si>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</si>
  <si>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</si>
  <si>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</si>
  <si>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</si>
  <si>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</si>
  <si>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</si>
  <si>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</si>
  <si>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</si>
  <si>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</si>
  <si>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</si>
  <si>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</si>
  <si>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</si>
  <si>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</si>
  <si>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</si>
  <si>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</si>
  <si>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</si>
  <si>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</si>
  <si>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</si>
  <si>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</si>
  <si>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</si>
  <si>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</si>
  <si>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</si>
  <si>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</si>
  <si>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</si>
  <si>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</si>
  <si>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</si>
  <si>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</si>
  <si>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</si>
  <si>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</si>
  <si>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</si>
  <si>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</si>
  <si>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</si>
  <si>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</si>
  <si>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</si>
  <si>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</si>
  <si>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</si>
  <si>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</si>
  <si>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</si>
  <si>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</si>
  <si>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</si>
  <si>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</si>
  <si>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</si>
  <si>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</si>
  <si>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</si>
  <si>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</si>
  <si>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</si>
  <si>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</si>
  <si>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</si>
  <si>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</si>
  <si>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</si>
  <si>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</si>
  <si>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</si>
  <si>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</si>
  <si>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</si>
  <si>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</si>
  <si>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</si>
  <si>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</si>
  <si>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</si>
  <si>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</si>
  <si>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</si>
  <si>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</si>
  <si>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</si>
  <si>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</si>
  <si>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</si>
  <si>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</si>
  <si>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</si>
  <si>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</si>
  <si>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</si>
  <si>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</si>
  <si>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</si>
  <si>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</si>
  <si>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</si>
  <si>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</si>
  <si>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</si>
  <si>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</si>
  <si>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</si>
  <si>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</si>
  <si>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</si>
  <si>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</si>
  <si>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</si>
  <si>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</si>
  <si>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</si>
  <si>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</si>
  <si>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</si>
  <si>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</si>
  <si>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</si>
  <si>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</si>
  <si>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</si>
  <si>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</si>
  <si>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</si>
  <si>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</si>
  <si>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</si>
  <si>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</si>
  <si>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</si>
  <si>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</si>
  <si>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</si>
  <si>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</si>
  <si>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</si>
  <si>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</si>
  <si>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</si>
  <si>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</si>
  <si>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</si>
  <si>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</si>
  <si>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</si>
  <si>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</si>
  <si>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</si>
  <si>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</si>
  <si>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</si>
  <si>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</si>
  <si>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</si>
  <si>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</si>
  <si>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</si>
  <si>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</si>
  <si>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</si>
  <si>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</si>
  <si>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</si>
  <si>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</si>
  <si>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</si>
  <si>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</si>
  <si>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</si>
  <si>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</si>
  <si>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</si>
  <si>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</si>
  <si>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</si>
  <si>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</si>
  <si>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</si>
  <si>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</si>
  <si>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</si>
  <si>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</si>
  <si>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</si>
  <si>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</si>
  <si>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</si>
  <si>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</si>
  <si>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</si>
  <si>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</si>
  <si>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</si>
  <si>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</si>
  <si>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</si>
  <si>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</si>
  <si>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</si>
  <si>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</si>
  <si>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</si>
  <si>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</si>
  <si>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</si>
  <si>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</si>
  <si>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</si>
  <si>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</si>
  <si>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</si>
  <si>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</si>
  <si>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</si>
  <si>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</si>
  <si>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</si>
  <si>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</si>
  <si>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</si>
  <si>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</si>
  <si>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</si>
  <si>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</si>
  <si>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</si>
  <si>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</si>
  <si>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</si>
  <si>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</si>
  <si>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</si>
  <si>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</si>
  <si>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</si>
  <si>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</si>
  <si>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</si>
  <si>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</si>
  <si>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</si>
  <si>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</si>
  <si>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</si>
  <si>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</si>
  <si>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</si>
  <si>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</si>
  <si>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</si>
  <si>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</si>
  <si>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</si>
  <si>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</si>
  <si>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</si>
  <si>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</si>
  <si>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</si>
  <si>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</si>
  <si>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</si>
  <si>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</si>
  <si>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</si>
  <si>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</si>
  <si>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</si>
  <si>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</si>
  <si>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</si>
  <si>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</si>
  <si>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</si>
  <si>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</si>
  <si>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</si>
  <si>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</si>
  <si>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</si>
  <si>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</si>
  <si>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</si>
  <si>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</si>
  <si>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</si>
  <si>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</si>
  <si>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</si>
  <si>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</si>
  <si>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</si>
  <si>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</si>
  <si>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</si>
  <si>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</si>
  <si>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</si>
  <si>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</si>
  <si>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</si>
  <si>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</si>
  <si>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</si>
  <si>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</si>
  <si>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</si>
  <si>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</si>
  <si>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</si>
  <si>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</si>
  <si>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</si>
  <si>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</si>
  <si>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</si>
  <si>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</si>
  <si>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</si>
  <si>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</si>
  <si>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</si>
  <si>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</si>
  <si>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</si>
  <si>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</si>
  <si>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</si>
  <si>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</si>
  <si>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</si>
  <si>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</si>
  <si>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</si>
  <si>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</si>
  <si>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</si>
  <si>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</si>
  <si>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</si>
  <si>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</si>
  <si>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</si>
  <si>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</si>
  <si>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</si>
  <si>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</si>
  <si>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</si>
  <si>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</si>
  <si>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</si>
  <si>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</si>
  <si>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</si>
  <si>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</si>
  <si>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</si>
  <si>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</si>
  <si>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</si>
  <si>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</si>
  <si>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</si>
  <si>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</si>
  <si>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</si>
  <si>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</si>
  <si>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</si>
  <si>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</si>
  <si>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</si>
  <si>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</si>
  <si>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</si>
  <si>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</si>
  <si>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</si>
  <si>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</si>
  <si>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</si>
  <si>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</si>
  <si>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</si>
  <si>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</si>
  <si>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</si>
  <si>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</si>
  <si>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</si>
  <si>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</si>
  <si>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</si>
  <si>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</si>
  <si>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</si>
  <si>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</si>
  <si>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</si>
  <si>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</si>
  <si>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</si>
  <si>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</si>
  <si>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</si>
  <si>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</si>
  <si>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</si>
  <si>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</si>
  <si>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</si>
  <si>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</si>
  <si>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</si>
  <si>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</si>
  <si>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</si>
  <si>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</si>
  <si>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</si>
  <si>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</si>
  <si>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</si>
  <si>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</si>
  <si>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</si>
  <si>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</si>
  <si>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</si>
  <si>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</si>
  <si>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</si>
  <si>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</si>
  <si>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</si>
  <si>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</si>
  <si>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</si>
  <si>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</si>
  <si>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</si>
  <si>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</si>
  <si>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</si>
  <si>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</si>
  <si>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</si>
  <si>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</si>
  <si>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</si>
  <si>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</si>
  <si>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</si>
  <si>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</si>
  <si>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</si>
  <si>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</si>
  <si>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</si>
  <si>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</si>
  <si>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</si>
  <si>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</si>
  <si>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</si>
  <si>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</si>
  <si>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</si>
  <si>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</si>
  <si>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</si>
  <si>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</si>
  <si>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</si>
  <si>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</si>
  <si>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</si>
  <si>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</si>
  <si>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</si>
  <si>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</si>
  <si>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</si>
  <si>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</si>
  <si>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</si>
  <si>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</si>
  <si>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</si>
  <si>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</si>
  <si>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</si>
  <si>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</si>
  <si>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</si>
  <si>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</si>
  <si>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</si>
  <si>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</si>
  <si>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</si>
  <si>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</si>
  <si>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</si>
  <si>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</si>
  <si>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</si>
  <si>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</si>
  <si>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</si>
  <si>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</si>
  <si>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</si>
  <si>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</si>
  <si>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</si>
  <si>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</si>
  <si>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</si>
  <si>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</si>
  <si>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</si>
  <si>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</si>
  <si>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</si>
  <si>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</si>
  <si>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</si>
  <si>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</si>
  <si>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</si>
  <si>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</si>
  <si>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</si>
  <si>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</si>
  <si>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</si>
  <si>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</si>
  <si>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</si>
  <si>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</si>
  <si>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</si>
  <si>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</si>
  <si>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</si>
  <si>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</si>
  <si>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</si>
  <si>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</si>
  <si>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</si>
  <si>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</si>
  <si>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</si>
  <si>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</si>
  <si>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</si>
  <si>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</si>
  <si>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</si>
  <si>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</si>
  <si>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</si>
  <si>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</si>
  <si>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</si>
  <si>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</si>
  <si>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</si>
  <si>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</si>
  <si>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</si>
  <si>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</si>
  <si>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</si>
  <si>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</si>
  <si>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</si>
  <si>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</si>
  <si>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</si>
  <si>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</si>
  <si>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</si>
  <si>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</si>
  <si>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</si>
  <si>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</si>
  <si>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</si>
  <si>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</si>
  <si>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</si>
  <si>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</si>
  <si>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</si>
  <si>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</si>
  <si>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</si>
  <si>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</si>
  <si>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</si>
  <si>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</si>
  <si>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</si>
  <si>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</si>
  <si>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</si>
  <si>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</si>
  <si>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</si>
  <si>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</si>
  <si>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</si>
  <si>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</si>
  <si>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</si>
  <si>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</si>
  <si>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</si>
  <si>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</si>
  <si>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</si>
  <si>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</si>
  <si>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</si>
  <si>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</si>
  <si>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</si>
  <si>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</si>
  <si>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</si>
  <si>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</si>
  <si>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</si>
  <si>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</si>
  <si>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</si>
  <si>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</si>
  <si>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</si>
  <si>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</si>
  <si>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</si>
  <si>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</si>
  <si>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</si>
  <si>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</si>
  <si>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</si>
  <si>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</si>
  <si>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</si>
  <si>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</si>
  <si>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</si>
  <si>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</si>
  <si>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</si>
  <si>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</si>
  <si>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</si>
  <si>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</si>
  <si>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</si>
  <si>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</si>
  <si>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</si>
  <si>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</si>
  <si>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</si>
  <si>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</si>
  <si>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</si>
  <si>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</si>
  <si>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</si>
  <si>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</si>
  <si>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</si>
  <si>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</si>
  <si>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</si>
  <si>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</si>
  <si>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</si>
  <si>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</si>
  <si>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</si>
  <si>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</si>
  <si>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</si>
  <si>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</si>
  <si>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</si>
  <si>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</si>
  <si>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</si>
  <si>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</si>
  <si>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</si>
  <si>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</si>
  <si>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</si>
  <si>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</si>
  <si>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</si>
  <si>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</si>
  <si>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</si>
  <si>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</si>
  <si>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</si>
  <si>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</si>
  <si>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</si>
  <si>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</si>
  <si>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</si>
  <si>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</si>
  <si>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</si>
  <si>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</si>
  <si>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</si>
  <si>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</si>
  <si>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</si>
  <si>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</si>
  <si>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</si>
  <si>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</si>
  <si>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</si>
  <si>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</si>
  <si>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</si>
  <si>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</si>
  <si>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</si>
  <si>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</si>
  <si>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</si>
  <si>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</si>
  <si>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</si>
  <si>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</si>
  <si>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</si>
  <si>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</si>
  <si>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</si>
  <si>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</si>
  <si>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</si>
  <si>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</si>
  <si>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</si>
  <si>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</si>
  <si>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</si>
  <si>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</si>
  <si>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</si>
  <si>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</si>
  <si>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</si>
  <si>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</si>
  <si>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</si>
  <si>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</si>
  <si>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</si>
  <si>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</si>
  <si>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</si>
  <si>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</si>
  <si>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</si>
  <si>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</si>
  <si>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</si>
  <si>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</si>
  <si>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</si>
  <si>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</si>
  <si>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</si>
  <si>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</si>
  <si>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</si>
  <si>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</si>
  <si>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</si>
  <si>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</si>
  <si>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</si>
  <si>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</si>
  <si>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</si>
  <si>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</si>
  <si>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</si>
  <si>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</si>
  <si>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</si>
  <si>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</si>
  <si>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</si>
  <si>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</si>
  <si>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</si>
  <si>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</si>
  <si>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</si>
  <si>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</si>
  <si>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</si>
  <si>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</si>
  <si>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</si>
  <si>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</si>
  <si>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</si>
  <si>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</si>
  <si>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</si>
  <si>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</si>
  <si>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</si>
  <si>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</si>
  <si>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</si>
  <si>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</si>
  <si>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</si>
  <si>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</si>
  <si>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</si>
  <si>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</si>
  <si>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</si>
  <si>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</si>
  <si>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</si>
  <si>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</si>
  <si>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</si>
  <si>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</si>
  <si>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</si>
  <si>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</si>
  <si>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</si>
  <si>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</si>
  <si>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</si>
  <si>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</si>
  <si>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</si>
  <si>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</si>
  <si>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</si>
  <si>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</si>
  <si>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</si>
  <si>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</si>
  <si>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</si>
  <si>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</si>
  <si>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</si>
  <si>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</si>
  <si>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</si>
  <si>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</si>
  <si>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</si>
  <si>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</si>
  <si>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</si>
  <si>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</si>
  <si>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</si>
  <si>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</si>
  <si>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</si>
  <si>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</si>
  <si>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</si>
  <si>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</si>
  <si>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</si>
  <si>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</si>
  <si>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</si>
  <si>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</si>
  <si>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</si>
  <si>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</si>
  <si>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</si>
  <si>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</si>
  <si>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</si>
  <si>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</si>
  <si>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</si>
  <si>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</si>
  <si>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</si>
  <si>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</si>
  <si>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</si>
  <si>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</si>
  <si>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</si>
  <si>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</si>
  <si>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</si>
  <si>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</si>
  <si>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</si>
  <si>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</si>
  <si>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</si>
  <si>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</si>
  <si>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</si>
  <si>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</si>
  <si>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</si>
  <si>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</si>
  <si>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</si>
  <si>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</si>
  <si>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</si>
  <si>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</si>
  <si>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</si>
  <si>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</si>
  <si>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</si>
  <si>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</si>
  <si>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</si>
  <si>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</si>
  <si>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</si>
  <si>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</si>
  <si>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</si>
  <si>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</si>
  <si>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</si>
  <si>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</si>
  <si>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</si>
  <si>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</si>
  <si>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</si>
  <si>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</si>
  <si>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</si>
  <si>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</si>
  <si>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</si>
  <si>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</si>
  <si>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</si>
  <si>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</si>
  <si>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</si>
  <si>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</si>
  <si>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</si>
  <si>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</si>
  <si>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</si>
  <si>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</si>
  <si>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</si>
  <si>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</si>
  <si>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</si>
  <si>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</si>
  <si>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</si>
  <si>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</si>
  <si>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</si>
  <si>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</si>
  <si>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</si>
  <si>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</si>
  <si>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</si>
  <si>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</si>
  <si>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</si>
  <si>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</si>
  <si>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</si>
  <si>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</si>
  <si>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</si>
  <si>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</si>
  <si>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</si>
  <si>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</si>
  <si>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</si>
  <si>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</si>
  <si>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</si>
  <si>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</si>
  <si>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</si>
  <si>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</si>
  <si>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</si>
  <si>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</si>
  <si>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</si>
  <si>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</si>
  <si>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</si>
  <si>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</si>
  <si>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</si>
  <si>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</si>
  <si>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</si>
  <si>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</si>
  <si>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</si>
  <si>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</si>
  <si>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</si>
  <si>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</si>
  <si>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</si>
  <si>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</si>
  <si>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</si>
  <si>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</si>
  <si>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</si>
  <si>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</si>
  <si>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</si>
  <si>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</si>
  <si>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</si>
  <si>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</si>
  <si>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</si>
  <si>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</si>
  <si>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</si>
  <si>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</si>
  <si>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</si>
  <si>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</si>
  <si>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</si>
  <si>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</si>
  <si>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</si>
  <si>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</si>
  <si>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</si>
  <si>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</si>
  <si>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</si>
  <si>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</si>
  <si>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</si>
  <si>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</si>
  <si>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</si>
  <si>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</si>
  <si>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</si>
  <si>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</si>
  <si>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</si>
  <si>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</si>
  <si>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</si>
  <si>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</si>
  <si>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</si>
  <si>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</si>
  <si>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</si>
  <si>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</si>
  <si>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</si>
  <si>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</si>
  <si>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</si>
  <si>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</si>
  <si>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</si>
  <si>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</si>
  <si>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</si>
  <si>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</si>
  <si>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</si>
  <si>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</si>
  <si>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</si>
  <si>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</si>
  <si>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</si>
  <si>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</si>
  <si>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</si>
  <si>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</si>
  <si>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</si>
  <si>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</si>
  <si>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</si>
  <si>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</si>
  <si>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</si>
  <si>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</si>
  <si>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</si>
  <si>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</si>
  <si>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</si>
  <si>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</si>
  <si>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</si>
  <si>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</si>
  <si>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</si>
  <si>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</si>
  <si>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</si>
  <si>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</si>
  <si>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</si>
  <si>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</si>
  <si>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</si>
  <si>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</si>
  <si>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</si>
  <si>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</si>
  <si>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</si>
  <si>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</si>
  <si>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</si>
  <si>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</si>
  <si>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</si>
  <si>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</si>
  <si>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</si>
  <si>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</si>
  <si>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</si>
  <si>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</si>
  <si>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</si>
  <si>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</si>
  <si>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</si>
  <si>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</si>
  <si>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</si>
  <si>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</si>
  <si>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</si>
  <si>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</si>
  <si>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</si>
  <si>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</si>
  <si>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</si>
  <si>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</si>
  <si>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</si>
  <si>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</si>
  <si>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</si>
  <si>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</si>
  <si>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</si>
  <si>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</si>
  <si>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</si>
  <si>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</si>
  <si>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</si>
  <si>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</si>
  <si>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</si>
  <si>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</si>
  <si>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</si>
  <si>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</si>
  <si>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</si>
  <si>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</si>
  <si>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</si>
  <si>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</si>
  <si>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</si>
  <si>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</si>
  <si>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</si>
  <si>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</si>
  <si>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</si>
  <si>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</si>
  <si>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</si>
  <si>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</si>
  <si>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</si>
  <si>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</si>
  <si>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</si>
  <si>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</si>
  <si>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</si>
  <si>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</si>
  <si>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</si>
  <si>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</si>
  <si>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</si>
  <si>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</si>
  <si>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</si>
  <si>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</si>
  <si>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</si>
  <si>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</si>
  <si>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</si>
  <si>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</si>
  <si>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</si>
  <si>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</si>
  <si>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</si>
  <si>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</si>
  <si>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</si>
  <si>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</si>
  <si>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</si>
  <si>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</si>
  <si>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</si>
  <si>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</si>
  <si>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</si>
  <si>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</si>
  <si>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</si>
  <si>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</si>
  <si>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</si>
  <si>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</si>
  <si>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</si>
  <si>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</si>
  <si>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</si>
  <si>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</si>
  <si>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</si>
  <si>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</si>
  <si>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</si>
  <si>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</si>
  <si>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</si>
  <si>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</si>
  <si>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</si>
  <si>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</si>
  <si>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</si>
  <si>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</si>
  <si>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</si>
  <si>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</si>
  <si>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</si>
  <si>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</si>
  <si>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</si>
  <si>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</si>
  <si>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</si>
  <si>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</si>
  <si>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</si>
  <si>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</si>
  <si>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</si>
  <si>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</si>
  <si>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</si>
  <si>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</si>
  <si>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</si>
  <si>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</si>
  <si>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</si>
  <si>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</si>
  <si>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</si>
  <si>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</si>
  <si>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</si>
  <si>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</si>
  <si>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</si>
  <si>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</si>
  <si>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</si>
  <si>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</si>
  <si>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</si>
  <si>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</si>
  <si>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</si>
  <si>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</si>
  <si>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</si>
  <si>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</si>
  <si>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</si>
  <si>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</si>
  <si>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</si>
  <si>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</si>
  <si>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</si>
  <si>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</si>
  <si>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</si>
  <si>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</si>
  <si>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</si>
  <si>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</si>
  <si>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</si>
  <si>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</si>
  <si>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</si>
  <si>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</si>
  <si>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</si>
  <si>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</si>
  <si>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</si>
  <si>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</si>
  <si>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</si>
  <si>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</si>
  <si>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</si>
  <si>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</si>
  <si>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</si>
  <si>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</si>
  <si>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</si>
  <si>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</si>
  <si>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</si>
  <si>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</si>
  <si>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</si>
  <si>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</si>
  <si>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</si>
  <si>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</si>
  <si>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</si>
  <si>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</si>
  <si>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</si>
  <si>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</si>
  <si>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</si>
  <si>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</si>
  <si>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</si>
  <si>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</si>
  <si>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</si>
  <si>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</si>
  <si>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</si>
  <si>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</si>
  <si>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</si>
  <si>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</si>
  <si>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</si>
  <si>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</si>
  <si>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</si>
  <si>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</si>
  <si>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</si>
  <si>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</si>
  <si>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</si>
  <si>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</si>
  <si>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</si>
  <si>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</si>
  <si>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</si>
  <si>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</si>
  <si>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</si>
  <si>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</si>
  <si>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</si>
  <si>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</si>
  <si>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</si>
  <si>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</si>
  <si>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</si>
  <si>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</si>
  <si>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</si>
  <si>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</si>
  <si>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</si>
  <si>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</si>
  <si>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</si>
  <si>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</si>
  <si>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</si>
  <si>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</si>
  <si>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</si>
  <si>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</si>
  <si>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</si>
  <si>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</si>
  <si>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</si>
  <si>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</si>
  <si>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</si>
  <si>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</si>
  <si>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</si>
  <si>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</si>
  <si>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</si>
  <si>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</si>
  <si>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</si>
  <si>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</si>
  <si>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</si>
  <si>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</si>
  <si>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</si>
  <si>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</si>
  <si>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</si>
  <si>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</si>
  <si>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</si>
  <si>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</si>
  <si>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</si>
  <si>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</si>
  <si>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</si>
  <si>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</si>
  <si>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</si>
  <si>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</si>
  <si>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</si>
  <si>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</si>
  <si>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</si>
  <si>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</si>
  <si>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</si>
  <si>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</si>
  <si>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</si>
  <si>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</si>
  <si>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</si>
  <si>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</si>
  <si>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</si>
  <si>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</si>
  <si>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</si>
  <si>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</si>
  <si>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</si>
  <si>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</si>
  <si>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</si>
  <si>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</si>
  <si>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</si>
  <si>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</si>
  <si>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</si>
  <si>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</si>
  <si>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</si>
  <si>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</si>
  <si>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</si>
  <si>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</si>
  <si>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</si>
  <si>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</si>
  <si>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</si>
  <si>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</si>
  <si>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</si>
  <si>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</si>
  <si>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</si>
  <si>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</si>
  <si>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</si>
  <si>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</si>
  <si>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</si>
  <si>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</si>
  <si>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</si>
  <si>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</si>
  <si>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</si>
  <si>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</si>
  <si>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</si>
  <si>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</si>
  <si>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</si>
  <si>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</si>
  <si>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</si>
  <si>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</si>
  <si>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</si>
  <si>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</si>
  <si>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</si>
  <si>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</si>
  <si>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</si>
  <si>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</si>
  <si>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</si>
  <si>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</si>
  <si>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</si>
  <si>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</si>
  <si>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</si>
  <si>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</si>
  <si>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</si>
  <si>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</si>
  <si>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</si>
  <si>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</si>
  <si>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</si>
  <si>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</si>
  <si>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</si>
  <si>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</si>
  <si>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</si>
  <si>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</si>
  <si>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</si>
  <si>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</si>
  <si>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</si>
  <si>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</si>
  <si>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</si>
  <si>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</si>
  <si>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</si>
  <si>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</si>
  <si>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</si>
  <si>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</si>
  <si>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</si>
  <si>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</si>
  <si>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</si>
  <si>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</si>
  <si>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</si>
  <si>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</si>
  <si>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</si>
  <si>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</si>
  <si>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</si>
  <si>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</si>
  <si>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</si>
  <si>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</si>
  <si>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</si>
  <si>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</si>
  <si>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</si>
  <si>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</si>
  <si>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</si>
  <si>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</si>
  <si>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</si>
  <si>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</si>
  <si>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</si>
  <si>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</si>
  <si>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</si>
  <si>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</si>
  <si>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</si>
  <si>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</si>
  <si>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</si>
  <si>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</si>
  <si>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</si>
  <si>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</si>
  <si>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</si>
  <si>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</si>
  <si>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</si>
  <si>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</si>
  <si>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</si>
  <si>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</si>
  <si>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</si>
  <si>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</si>
  <si>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</si>
  <si>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</si>
  <si>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</si>
  <si>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</si>
  <si>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</si>
  <si>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</si>
  <si>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</si>
  <si>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</si>
  <si>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</si>
  <si>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</si>
  <si>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</si>
  <si>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</si>
  <si>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</si>
  <si>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</si>
  <si>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</si>
  <si>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</si>
  <si>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</si>
  <si>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</si>
  <si>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</si>
  <si>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</si>
  <si>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</si>
  <si>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</si>
  <si>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</si>
  <si>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</si>
  <si>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</si>
  <si>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</si>
  <si>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</si>
  <si>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</si>
  <si>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</si>
  <si>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</si>
  <si>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</si>
  <si>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</si>
  <si>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</si>
  <si>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</si>
  <si>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</si>
  <si>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</si>
  <si>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</si>
  <si>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</si>
  <si>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</si>
  <si>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</si>
  <si>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</si>
  <si>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</si>
  <si>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</si>
  <si>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</si>
  <si>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</si>
  <si>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</si>
  <si>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</si>
  <si>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</si>
  <si>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</si>
  <si>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</si>
  <si>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</si>
  <si>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</si>
  <si>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</si>
  <si>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</si>
  <si>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</si>
  <si>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</si>
  <si>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</si>
  <si>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</si>
  <si>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</si>
  <si>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</si>
  <si>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</si>
  <si>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</si>
  <si>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</si>
  <si>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</si>
  <si>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</si>
  <si>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</si>
  <si>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</si>
  <si>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</si>
  <si>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</si>
  <si>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</si>
  <si>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</si>
  <si>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</si>
  <si>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</si>
  <si>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</si>
  <si>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</si>
  <si>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</si>
  <si>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</si>
  <si>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</si>
  <si>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</si>
  <si>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</si>
  <si>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</si>
  <si>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</si>
  <si>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</si>
  <si>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</si>
  <si>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</si>
  <si>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</si>
  <si>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</si>
  <si>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</si>
  <si>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</si>
  <si>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</si>
  <si>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</si>
  <si>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</si>
  <si>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</si>
  <si>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</si>
  <si>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</si>
  <si>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</si>
  <si>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</si>
  <si>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</si>
  <si>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</si>
  <si>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</si>
  <si>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</si>
  <si>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</si>
  <si>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</si>
  <si>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</si>
  <si>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</si>
  <si>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</si>
  <si>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</si>
  <si>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</si>
  <si>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</si>
  <si>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</si>
  <si>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</si>
  <si>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</si>
  <si>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</si>
  <si>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</si>
  <si>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</si>
  <si>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</si>
  <si>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</si>
  <si>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</si>
  <si>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</si>
  <si>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</si>
  <si>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</si>
  <si>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</si>
  <si>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</si>
  <si>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</si>
  <si>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</si>
  <si>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</si>
  <si>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</si>
  <si>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</si>
  <si>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</si>
  <si>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</si>
  <si>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</si>
  <si>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</si>
  <si>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</si>
  <si>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</si>
  <si>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</si>
  <si>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</si>
  <si>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</si>
  <si>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</si>
  <si>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</si>
  <si>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</si>
  <si>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</si>
  <si>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</si>
  <si>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</si>
  <si>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</si>
  <si>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</si>
  <si>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</si>
  <si>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</si>
  <si>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</si>
  <si>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</si>
  <si>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</si>
  <si>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</si>
  <si>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</si>
  <si>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</si>
  <si>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</si>
  <si>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</si>
  <si>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</si>
  <si>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</si>
  <si>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</si>
  <si>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</si>
  <si>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</si>
  <si>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</si>
  <si>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</si>
  <si>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</si>
  <si>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</si>
  <si>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</si>
  <si>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</si>
  <si>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</si>
  <si>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</si>
  <si>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</si>
  <si>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</si>
  <si>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</si>
  <si>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</si>
  <si>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</si>
  <si>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</si>
  <si>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</si>
  <si>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</si>
  <si>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</si>
  <si>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</si>
  <si>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</si>
  <si>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</si>
  <si>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</si>
  <si>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</si>
  <si>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</si>
  <si>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</si>
  <si>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</si>
  <si>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</si>
  <si>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</si>
  <si>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</si>
  <si>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</si>
  <si>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</si>
  <si>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</si>
  <si>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</si>
  <si>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</si>
  <si>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</si>
  <si>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</si>
  <si>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</si>
  <si>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</si>
  <si>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</si>
  <si>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</si>
  <si>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</si>
  <si>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</si>
  <si>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</si>
  <si>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</si>
  <si>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</si>
  <si>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</si>
  <si>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</si>
  <si>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</si>
  <si>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</si>
  <si>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</si>
  <si>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</si>
  <si>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</si>
  <si>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</si>
  <si>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</si>
  <si>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</si>
  <si>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</si>
  <si>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</si>
  <si>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</si>
  <si>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</si>
  <si>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</si>
  <si>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</si>
  <si>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</si>
  <si>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</si>
  <si>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</si>
  <si>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</si>
  <si>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</si>
  <si>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</si>
  <si>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</si>
  <si>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</si>
  <si>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</si>
  <si>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</si>
  <si>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</si>
  <si>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</si>
  <si>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</si>
  <si>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</si>
  <si>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</si>
  <si>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</si>
  <si>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</si>
  <si>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</si>
  <si>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</si>
  <si>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</si>
  <si>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</si>
  <si>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</si>
  <si>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</si>
  <si>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</si>
  <si>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</si>
  <si>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</si>
  <si>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</si>
  <si>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</si>
  <si>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</si>
  <si>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</si>
  <si>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</si>
  <si>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</si>
  <si>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</si>
  <si>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</si>
  <si>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</si>
  <si>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</si>
  <si>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</si>
  <si>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</si>
  <si>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</si>
  <si>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</si>
  <si>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</si>
  <si>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</si>
  <si>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</si>
  <si>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</si>
  <si>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</si>
  <si>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</si>
  <si>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</si>
  <si>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</si>
  <si>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</si>
  <si>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</si>
  <si>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</si>
  <si>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</si>
  <si>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</si>
  <si>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</si>
  <si>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</si>
  <si>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</si>
  <si>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</si>
  <si>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</si>
  <si>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</si>
  <si>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</si>
  <si>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</si>
  <si>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</si>
  <si>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</si>
  <si>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</si>
  <si>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</si>
  <si>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</si>
  <si>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</si>
  <si>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</si>
  <si>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</si>
  <si>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</si>
  <si>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</si>
  <si>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</si>
  <si>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</si>
  <si>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</si>
  <si>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</si>
  <si>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</si>
  <si>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</si>
  <si>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</si>
  <si>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</si>
  <si>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</si>
  <si>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</si>
  <si>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</si>
  <si>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</si>
  <si>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</si>
  <si>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</si>
  <si>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</si>
  <si>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</si>
  <si>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</si>
  <si>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</si>
  <si>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</si>
  <si>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</si>
  <si>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</si>
  <si>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</si>
  <si>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</si>
  <si>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</si>
  <si>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</si>
  <si>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</si>
  <si>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</si>
  <si>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</si>
  <si>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</si>
  <si>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</si>
  <si>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</si>
  <si>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</si>
  <si>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</si>
  <si>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</si>
  <si>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</si>
  <si>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</si>
  <si>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</si>
  <si>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</si>
  <si>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</si>
  <si>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</si>
  <si>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</si>
  <si>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</si>
  <si>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</si>
  <si>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</si>
  <si>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</si>
  <si>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</si>
  <si>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</si>
  <si>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</si>
  <si>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</si>
  <si>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</si>
  <si>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</si>
  <si>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</si>
  <si>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</si>
  <si>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</si>
  <si>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</si>
  <si>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</si>
  <si>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</si>
  <si>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</si>
  <si>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</si>
  <si>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</si>
  <si>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</si>
  <si>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</si>
  <si>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</si>
  <si>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</si>
  <si>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</si>
  <si>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</si>
  <si>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</si>
  <si>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</si>
  <si>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</si>
  <si>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</si>
  <si>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</si>
  <si>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</si>
  <si>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</si>
  <si>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</si>
  <si>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</si>
  <si>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</si>
  <si>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</si>
  <si>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</si>
  <si>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</si>
  <si>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</si>
  <si>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</si>
  <si>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</si>
  <si>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</si>
  <si>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</si>
  <si>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</si>
  <si>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</si>
  <si>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</si>
  <si>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</si>
  <si>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</si>
  <si>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</si>
  <si>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</si>
  <si>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</si>
  <si>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</si>
  <si>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</si>
  <si>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</si>
  <si>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</si>
  <si>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</si>
  <si>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</si>
  <si>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</si>
  <si>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</si>
  <si>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</si>
  <si>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</si>
  <si>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</si>
  <si>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</si>
  <si>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</si>
  <si>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</si>
  <si>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</si>
  <si>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</si>
  <si>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</si>
  <si>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</si>
  <si>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</si>
  <si>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</si>
  <si>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</si>
  <si>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</si>
  <si>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</si>
  <si>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</si>
  <si>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</si>
  <si>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</si>
  <si>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</si>
  <si>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</si>
  <si>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</si>
  <si>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</si>
  <si>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</si>
  <si>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</si>
  <si>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</si>
  <si>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</si>
  <si>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</si>
  <si>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</si>
  <si>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</si>
  <si>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</si>
  <si>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</si>
  <si>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</si>
  <si>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</si>
  <si>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</si>
  <si>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</si>
  <si>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</si>
  <si>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</si>
  <si>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</si>
  <si>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</si>
  <si>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</si>
  <si>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</si>
  <si>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</si>
  <si>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</si>
  <si>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</si>
  <si>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</si>
  <si>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</si>
  <si>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</si>
  <si>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</si>
  <si>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</si>
  <si>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</si>
  <si>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</si>
  <si>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</si>
  <si>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</si>
  <si>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</si>
  <si>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</si>
  <si>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</si>
  <si>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</si>
  <si>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</si>
  <si>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</si>
  <si>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</si>
  <si>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</si>
  <si>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</si>
  <si>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</si>
  <si>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</si>
  <si>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</si>
  <si>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</si>
  <si>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</si>
  <si>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</si>
  <si>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</si>
  <si>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</si>
  <si>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</si>
  <si>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</si>
  <si>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</si>
  <si>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</si>
  <si>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</si>
  <si>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</si>
  <si>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</si>
  <si>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</si>
  <si>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</si>
  <si>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</si>
  <si>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</si>
  <si>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</si>
  <si>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</si>
  <si>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</si>
  <si>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</si>
  <si>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</si>
  <si>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</si>
  <si>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</si>
  <si>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</si>
  <si>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</si>
  <si>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</si>
  <si>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</si>
  <si>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</si>
  <si>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</si>
  <si>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</si>
  <si>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</si>
  <si>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</si>
  <si>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</si>
  <si>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</si>
  <si>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</si>
  <si>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</si>
  <si>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</si>
  <si>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</si>
  <si>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</si>
  <si>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</si>
  <si>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</si>
  <si>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</si>
  <si>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</si>
  <si>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</si>
  <si>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</si>
  <si>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</si>
  <si>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</si>
  <si>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</si>
  <si>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</si>
  <si>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</si>
  <si>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</si>
  <si>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</si>
  <si>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</si>
  <si>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</si>
  <si>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</si>
  <si>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</si>
  <si>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</si>
  <si>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</si>
  <si>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</si>
  <si>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</si>
  <si>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</si>
  <si>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</si>
  <si>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</si>
  <si>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</si>
  <si>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</si>
  <si>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</si>
  <si>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</si>
  <si>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</si>
  <si>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</si>
  <si>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</si>
  <si>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</si>
  <si>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</si>
  <si>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</si>
  <si>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</si>
  <si>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</si>
  <si>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</si>
  <si>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</si>
  <si>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</si>
  <si>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</si>
  <si>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</si>
  <si>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</si>
  <si>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</si>
  <si>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</si>
  <si>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</si>
  <si>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</si>
  <si>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</si>
  <si>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</si>
  <si>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</si>
  <si>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</si>
  <si>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</si>
  <si>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</si>
  <si>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</si>
  <si>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</si>
  <si>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</si>
  <si>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</si>
  <si>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</si>
  <si>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</si>
  <si>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</si>
  <si>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</si>
  <si>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</si>
  <si>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</si>
  <si>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</si>
  <si>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</si>
  <si>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</si>
  <si>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</si>
  <si>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</si>
  <si>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</si>
  <si>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</si>
  <si>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</si>
  <si>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</si>
  <si>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</si>
  <si>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</si>
  <si>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</si>
  <si>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</si>
  <si>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</si>
  <si>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</si>
  <si>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</si>
  <si>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</si>
  <si>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</si>
  <si>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</si>
  <si>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</si>
  <si>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</si>
  <si>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</si>
  <si>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</si>
  <si>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</si>
  <si>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</si>
  <si>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</si>
  <si>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</si>
  <si>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</si>
  <si>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</si>
  <si>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</si>
  <si>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</si>
  <si>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</si>
  <si>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</si>
  <si>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</si>
  <si>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</si>
  <si>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</si>
  <si>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</si>
  <si>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</si>
  <si>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</si>
  <si>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</si>
  <si>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</si>
  <si>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</si>
  <si>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</si>
  <si>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</si>
  <si>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</si>
  <si>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</si>
  <si>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</si>
  <si>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</si>
  <si>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</si>
  <si>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</si>
  <si>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</si>
  <si>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</si>
  <si>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</si>
  <si>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</si>
  <si>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</si>
  <si>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</si>
  <si>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</si>
  <si>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</si>
  <si>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</si>
  <si>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</si>
  <si>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</si>
  <si>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</si>
  <si>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</si>
  <si>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</si>
  <si>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</si>
  <si>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</si>
  <si>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</si>
  <si>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</si>
  <si>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</si>
  <si>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</si>
  <si>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</si>
  <si>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</si>
  <si>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</si>
  <si>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</si>
  <si>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</si>
  <si>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</si>
  <si>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</si>
  <si>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</si>
  <si>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</si>
  <si>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</si>
  <si>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</si>
  <si>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</si>
  <si>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</si>
  <si>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</si>
  <si>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</si>
  <si>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</si>
  <si>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</si>
  <si>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</si>
  <si>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</si>
  <si>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</si>
  <si>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</si>
  <si>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</si>
  <si>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</si>
  <si>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</si>
  <si>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</si>
  <si>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</si>
  <si>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</si>
  <si>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</si>
  <si>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</si>
  <si>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</si>
  <si>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</si>
  <si>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</si>
  <si>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</si>
  <si>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</si>
  <si>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</si>
  <si>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</si>
  <si>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</si>
  <si>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</si>
  <si>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</si>
  <si>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</si>
  <si>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</si>
  <si>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</si>
  <si>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</si>
  <si>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</si>
  <si>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</si>
  <si>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</si>
  <si>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</si>
  <si>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</si>
  <si>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</si>
  <si>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</si>
  <si>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</si>
  <si>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</si>
  <si>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</si>
  <si>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</si>
  <si>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</si>
  <si>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</si>
  <si>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</si>
  <si>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</si>
  <si>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</si>
  <si>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</si>
  <si>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</si>
  <si>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</si>
  <si>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</si>
  <si>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</si>
  <si>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</si>
  <si>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</si>
  <si>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</si>
  <si>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</si>
  <si>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</si>
  <si>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</si>
  <si>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</si>
  <si>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</si>
  <si>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</si>
  <si>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</si>
  <si>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</si>
  <si>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</si>
  <si>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</si>
  <si>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</si>
  <si>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</si>
  <si>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</si>
  <si>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</si>
  <si>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</si>
  <si>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</si>
  <si>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</si>
  <si>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</si>
  <si>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</si>
  <si>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</si>
  <si>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</si>
  <si>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</si>
  <si>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</si>
  <si>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</si>
  <si>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</si>
  <si>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</si>
  <si>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</si>
  <si>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</si>
  <si>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</si>
  <si>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</si>
  <si>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</si>
  <si>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</si>
  <si>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</si>
  <si>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</si>
  <si>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</si>
  <si>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</si>
  <si>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</si>
  <si>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</si>
  <si>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</si>
  <si>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</si>
  <si>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</si>
  <si>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</si>
  <si>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</si>
  <si>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</si>
  <si>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</si>
  <si>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</si>
  <si>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</si>
  <si>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</si>
  <si>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</si>
  <si>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</si>
  <si>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</si>
  <si>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</si>
  <si>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</si>
  <si>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</si>
  <si>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</si>
  <si>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</si>
  <si>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</si>
  <si>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</si>
  <si>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</si>
  <si>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</si>
  <si>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</si>
  <si>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</si>
  <si>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</si>
  <si>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</si>
  <si>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</si>
  <si>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</si>
  <si>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</si>
  <si>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</si>
  <si>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</si>
  <si>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</si>
  <si>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</si>
  <si>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</si>
  <si>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</si>
  <si>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</si>
  <si>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</si>
  <si>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</si>
  <si>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</si>
  <si>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</si>
  <si>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</si>
  <si>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</si>
  <si>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</si>
  <si>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</si>
  <si>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</si>
  <si>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</si>
  <si>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</si>
  <si>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</si>
  <si>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</si>
  <si>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</si>
  <si>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</si>
  <si>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</si>
  <si>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</si>
  <si>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</si>
  <si>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</si>
  <si>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</si>
  <si>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</si>
  <si>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</si>
  <si>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</si>
  <si>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</si>
  <si>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</si>
  <si>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</si>
  <si>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</si>
  <si>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</si>
  <si>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</si>
  <si>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</si>
  <si>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</si>
  <si>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</si>
  <si>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</si>
  <si>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</si>
  <si>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</si>
  <si>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</si>
  <si>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</si>
  <si>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</si>
  <si>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</si>
  <si>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</si>
  <si>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</si>
  <si>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</si>
  <si>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</si>
  <si>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</si>
  <si>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</si>
  <si>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</si>
  <si>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</si>
  <si>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</si>
  <si>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</si>
  <si>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</si>
  <si>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</si>
  <si>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</si>
  <si>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</si>
  <si>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</si>
  <si>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</si>
  <si>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</si>
  <si>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</si>
  <si>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</si>
  <si>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</si>
  <si>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</si>
  <si>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</si>
  <si>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</si>
  <si>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</si>
  <si>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</si>
  <si>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</si>
  <si>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</si>
  <si>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</si>
  <si>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</si>
  <si>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</si>
  <si>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</si>
  <si>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</si>
  <si>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</si>
  <si>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</si>
  <si>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</si>
  <si>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</si>
  <si>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</si>
  <si>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</si>
  <si>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</si>
  <si>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</si>
  <si>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</si>
  <si>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</si>
  <si>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</si>
  <si>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</si>
  <si>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</si>
  <si>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</si>
  <si>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</si>
  <si>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</si>
  <si>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</si>
  <si>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</si>
  <si>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</si>
  <si>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</si>
  <si>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</si>
  <si>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</si>
  <si>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</si>
  <si>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</si>
  <si>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</si>
  <si>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</si>
  <si>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</si>
  <si>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</si>
  <si>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</si>
  <si>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</si>
  <si>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</si>
  <si>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</si>
  <si>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</si>
  <si>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</si>
  <si>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</si>
  <si>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</si>
  <si>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</si>
  <si>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</si>
  <si>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</si>
  <si>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</si>
  <si>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</si>
  <si>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</si>
  <si>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</si>
  <si>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</si>
  <si>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</si>
  <si>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</si>
  <si>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</si>
  <si>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</si>
  <si>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</si>
  <si>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</si>
  <si>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</si>
  <si>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</si>
  <si>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</si>
  <si>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</si>
  <si>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</si>
  <si>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</si>
  <si>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</si>
  <si>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</si>
  <si>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</si>
  <si>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</si>
  <si>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</si>
  <si>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</si>
  <si>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</si>
  <si>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</si>
  <si>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</si>
  <si>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</si>
  <si>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</si>
  <si>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</si>
  <si>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</si>
  <si>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</si>
  <si>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</si>
  <si>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</si>
  <si>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</si>
  <si>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</si>
  <si>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</si>
  <si>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</si>
  <si>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</si>
  <si>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</si>
  <si>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</si>
  <si>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</si>
  <si>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</si>
  <si>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</si>
  <si>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</si>
  <si>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</si>
  <si>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</si>
  <si>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</si>
  <si>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</si>
  <si>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</si>
  <si>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</si>
  <si>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</si>
  <si>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</si>
  <si>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</si>
  <si>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</si>
  <si>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</si>
  <si>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</si>
  <si>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</si>
  <si>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</si>
  <si>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</si>
  <si>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</si>
  <si>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</si>
  <si>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</si>
  <si>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</si>
  <si>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</si>
  <si>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</si>
  <si>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</si>
  <si>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</si>
  <si>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</si>
  <si>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</si>
  <si>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</si>
  <si>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</si>
  <si>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</si>
  <si>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</si>
  <si>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</si>
  <si>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</si>
  <si>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</si>
  <si>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</si>
  <si>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</si>
  <si>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</si>
  <si>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</si>
  <si>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</si>
  <si>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</si>
  <si>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</si>
  <si>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</si>
  <si>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</si>
  <si>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</si>
  <si>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</si>
  <si>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</si>
  <si>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</si>
  <si>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</si>
  <si>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</si>
  <si>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</si>
  <si>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</si>
  <si>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</si>
  <si>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</si>
  <si>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</si>
  <si>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</si>
  <si>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</si>
  <si>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</si>
  <si>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</si>
  <si>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</si>
  <si>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</si>
  <si>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</si>
  <si>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</si>
  <si>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</si>
  <si>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</si>
  <si>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</si>
  <si>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</si>
  <si>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</si>
  <si>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</si>
  <si>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</si>
  <si>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</si>
  <si>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</si>
  <si>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</si>
  <si>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</si>
  <si>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</si>
  <si>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</si>
  <si>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</si>
  <si>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</si>
  <si>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</si>
  <si>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</si>
  <si>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</si>
  <si>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</si>
  <si>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</si>
  <si>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</si>
  <si>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</si>
  <si>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</si>
  <si>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</si>
  <si>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</si>
  <si>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</si>
  <si>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</si>
  <si>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</si>
  <si>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</si>
  <si>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</si>
  <si>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</si>
  <si>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</si>
  <si>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</si>
  <si>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</si>
  <si>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</si>
  <si>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</si>
  <si>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</si>
  <si>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</si>
  <si>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</si>
  <si>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</si>
  <si>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</si>
  <si>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</si>
  <si>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</si>
  <si>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</si>
  <si>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</si>
  <si>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</si>
  <si>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</si>
  <si>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</si>
  <si>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</si>
  <si>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</si>
  <si>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</si>
  <si>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</si>
  <si>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</si>
  <si>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</si>
  <si>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</si>
  <si>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</si>
  <si>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</si>
  <si>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</si>
  <si>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</si>
  <si>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</si>
  <si>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</si>
  <si>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</si>
  <si>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</si>
  <si>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</si>
  <si>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</si>
  <si>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</si>
  <si>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</si>
  <si>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</si>
  <si>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</si>
  <si>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</si>
  <si>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</si>
  <si>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</si>
  <si>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</si>
  <si>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</si>
  <si>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</si>
  <si>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</si>
  <si>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</si>
  <si>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</si>
  <si>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</si>
  <si>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</si>
  <si>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</si>
  <si>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</si>
  <si>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</si>
  <si>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</si>
  <si>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</si>
  <si>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</si>
  <si>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</si>
  <si>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</si>
  <si>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</si>
  <si>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</si>
  <si>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</si>
  <si>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</si>
  <si>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</si>
  <si>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</si>
  <si>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</si>
  <si>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</si>
  <si>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</si>
  <si>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</si>
  <si>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</si>
  <si>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</si>
  <si>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</si>
  <si>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</si>
  <si>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</si>
  <si>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</si>
  <si>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</si>
  <si>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</si>
  <si>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</si>
  <si>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</si>
  <si>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</si>
  <si>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</si>
  <si>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</si>
  <si>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</si>
  <si>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</si>
  <si>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</si>
  <si>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</si>
  <si>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</si>
  <si>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</si>
  <si>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</si>
  <si>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</si>
  <si>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</si>
  <si>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</si>
  <si>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</si>
  <si>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</si>
  <si>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</si>
  <si>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</si>
  <si>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</si>
  <si>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</si>
  <si>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</si>
  <si>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</si>
  <si>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</si>
  <si>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</si>
  <si>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</si>
  <si>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</si>
  <si>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</si>
  <si>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</si>
  <si>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</si>
  <si>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</si>
  <si>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</si>
  <si>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</si>
  <si>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</si>
  <si>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</si>
  <si>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</si>
  <si>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</si>
  <si>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</si>
  <si>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</si>
  <si>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</si>
  <si>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</si>
  <si>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</si>
  <si>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</si>
  <si>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</si>
  <si>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</si>
  <si>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</si>
  <si>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</si>
  <si>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</si>
  <si>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</si>
  <si>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</si>
  <si>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</si>
  <si>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</si>
  <si>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</si>
  <si>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</si>
  <si>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</si>
  <si>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</si>
  <si>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</si>
  <si>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</si>
  <si>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</si>
  <si>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</si>
  <si>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</si>
  <si>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</si>
  <si>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</si>
  <si>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</si>
  <si>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</si>
  <si>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</si>
  <si>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</si>
  <si>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</si>
  <si>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</si>
  <si>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</si>
  <si>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</si>
  <si>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</si>
  <si>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</si>
  <si>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</si>
  <si>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</si>
  <si>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</si>
  <si>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</si>
  <si>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</si>
  <si>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</si>
  <si>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</si>
  <si>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</si>
  <si>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</si>
  <si>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</si>
  <si>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</si>
  <si>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</si>
  <si>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</si>
  <si>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</si>
  <si>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</si>
  <si>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</si>
  <si>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</si>
  <si>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</si>
  <si>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</si>
  <si>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</si>
  <si>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</si>
  <si>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</si>
  <si>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</si>
  <si>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</si>
  <si>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</si>
  <si>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</si>
  <si>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</si>
  <si>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</si>
  <si>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</si>
  <si>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</si>
  <si>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</si>
  <si>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</si>
  <si>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</si>
  <si>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</si>
  <si>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</si>
  <si>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</si>
  <si>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</si>
  <si>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</si>
  <si>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</si>
  <si>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</si>
  <si>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</si>
  <si>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</si>
  <si>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</si>
  <si>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</si>
  <si>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</si>
  <si>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</si>
  <si>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</si>
  <si>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</si>
  <si>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</si>
  <si>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</si>
  <si>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</si>
  <si>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</si>
  <si>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</si>
  <si>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</si>
  <si>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</si>
  <si>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</si>
  <si>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</si>
  <si>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</si>
  <si>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</si>
  <si>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</si>
  <si>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</si>
  <si>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</si>
  <si>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</si>
  <si>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</si>
  <si>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</si>
  <si>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</si>
  <si>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</si>
  <si>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</si>
  <si>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</si>
  <si>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</si>
  <si>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</si>
  <si>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</si>
  <si>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</si>
  <si>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</si>
  <si>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</si>
  <si>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</si>
  <si>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</si>
  <si>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</si>
  <si>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</si>
  <si>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</si>
  <si>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</si>
  <si>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</si>
  <si>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</si>
  <si>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</si>
  <si>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</si>
  <si>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</si>
  <si>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</si>
  <si>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</si>
  <si>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</si>
  <si>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</si>
  <si>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</si>
  <si>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</si>
  <si>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</si>
  <si>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</si>
  <si>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</si>
  <si>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</si>
  <si>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</si>
  <si>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</si>
  <si>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</si>
  <si>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</si>
  <si>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</si>
  <si>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</si>
  <si>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</si>
  <si>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</si>
  <si>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</si>
  <si>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</si>
  <si>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</si>
  <si>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</si>
  <si>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</si>
  <si>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</si>
  <si>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</si>
  <si>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</si>
  <si>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</si>
  <si>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</si>
  <si>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</si>
  <si>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</si>
  <si>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</si>
  <si>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</si>
  <si>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</si>
  <si>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</si>
  <si>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</si>
  <si>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</si>
  <si>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</si>
  <si>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</si>
  <si>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</si>
  <si>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</si>
  <si>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</si>
  <si>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</si>
  <si>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</si>
  <si>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</si>
  <si>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</si>
  <si>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</si>
  <si>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</si>
  <si>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</si>
  <si>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</si>
  <si>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</si>
  <si>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</si>
  <si>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</si>
  <si>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</si>
  <si>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</si>
  <si>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</si>
  <si>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</si>
  <si>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</si>
  <si>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</si>
  <si>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</si>
  <si>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</si>
  <si>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</si>
  <si>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</si>
  <si>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</si>
  <si>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</si>
  <si>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</si>
  <si>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</si>
  <si>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</si>
  <si>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</si>
  <si>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</si>
  <si>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</si>
  <si>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</si>
  <si>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</si>
  <si>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</si>
  <si>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</si>
  <si>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</si>
  <si>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</si>
  <si>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</si>
  <si>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</si>
  <si>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</si>
  <si>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</si>
  <si>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</si>
  <si>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</si>
  <si>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</si>
  <si>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</si>
  <si>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</si>
  <si>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</si>
  <si>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</si>
  <si>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</si>
  <si>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</si>
  <si>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</si>
  <si>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</si>
  <si>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</si>
  <si>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</si>
  <si>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</si>
  <si>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</si>
  <si>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</si>
  <si>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</si>
  <si>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</si>
  <si>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</si>
  <si>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</si>
  <si>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</si>
  <si>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</si>
  <si>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</si>
  <si>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</si>
  <si>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</si>
  <si>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</si>
  <si>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</si>
  <si>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</si>
  <si>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</si>
  <si>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</si>
  <si>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</si>
  <si>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</si>
  <si>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</si>
  <si>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</si>
  <si>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</si>
  <si>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</si>
  <si>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</si>
  <si>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</si>
  <si>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</si>
  <si>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</si>
  <si>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</si>
  <si>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</si>
  <si>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</si>
  <si>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</si>
  <si>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</si>
  <si>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</si>
  <si>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</si>
  <si>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</si>
  <si>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</si>
  <si>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</si>
  <si>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</si>
  <si>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</si>
  <si>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</si>
  <si>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</si>
  <si>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</si>
  <si>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</si>
  <si>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</si>
  <si>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</si>
  <si>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</si>
  <si>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</si>
  <si>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</si>
  <si>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</si>
  <si>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</si>
  <si>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</si>
  <si>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</si>
  <si>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</si>
  <si>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</si>
  <si>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</si>
  <si>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</si>
  <si>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</si>
  <si>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</si>
  <si>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</si>
  <si>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</si>
  <si>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</si>
  <si>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</si>
  <si>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</si>
  <si>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</si>
  <si>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</si>
  <si>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</si>
  <si>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</si>
  <si>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</si>
  <si>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</si>
  <si>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</si>
  <si>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</si>
  <si>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</si>
  <si>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</si>
  <si>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</si>
  <si>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</si>
  <si>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</si>
  <si>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</si>
  <si>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</si>
  <si>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</si>
  <si>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</si>
  <si>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</si>
  <si>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</si>
  <si>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</si>
  <si>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</si>
  <si>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</si>
  <si>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</si>
  <si>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</si>
  <si>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</si>
  <si>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</si>
  <si>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</si>
  <si>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</si>
  <si>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</si>
  <si>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</si>
  <si>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</si>
  <si>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</si>
  <si>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</si>
  <si>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</si>
  <si>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</si>
  <si>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</si>
  <si>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</si>
  <si>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</si>
  <si>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</si>
  <si>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</si>
  <si>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</si>
  <si>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</si>
  <si>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</si>
  <si>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</si>
  <si>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</si>
  <si>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</si>
  <si>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</si>
  <si>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</si>
  <si>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</si>
  <si>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</si>
  <si>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</si>
  <si>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</si>
  <si>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</si>
  <si>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</si>
  <si>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</si>
  <si>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</si>
  <si>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</si>
  <si>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</si>
  <si>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</si>
  <si>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</si>
  <si>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</si>
  <si>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</si>
  <si>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</si>
  <si>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</si>
  <si>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</si>
  <si>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</si>
  <si>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</si>
  <si>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</si>
  <si>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</si>
  <si>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</si>
  <si>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</si>
  <si>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</si>
  <si>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</si>
  <si>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</si>
  <si>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</si>
  <si>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</si>
  <si>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</si>
  <si>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</si>
  <si>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</si>
  <si>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</si>
  <si>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</si>
  <si>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</si>
  <si>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</si>
  <si>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</si>
  <si>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</si>
  <si>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</si>
  <si>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</si>
  <si>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</si>
  <si>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</si>
  <si>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</si>
  <si>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</si>
  <si>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</si>
  <si>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</si>
  <si>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</si>
  <si>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</si>
  <si>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</si>
  <si>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</si>
  <si>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</si>
  <si>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</si>
  <si>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</si>
  <si>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</si>
  <si>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</si>
  <si>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</si>
  <si>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</si>
  <si>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</si>
  <si>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</si>
  <si>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</si>
  <si>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</si>
  <si>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</si>
  <si>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</si>
  <si>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</si>
  <si>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</si>
  <si>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</si>
  <si>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</si>
  <si>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</si>
  <si>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</si>
  <si>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</si>
  <si>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</si>
  <si>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</si>
  <si>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</si>
  <si>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</si>
  <si>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</si>
  <si>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</si>
  <si>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</si>
  <si>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</si>
  <si>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</si>
  <si>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</si>
  <si>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</si>
  <si>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</si>
  <si>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</si>
  <si>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</si>
  <si>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</si>
  <si>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</si>
  <si>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</si>
  <si>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</si>
  <si>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</si>
  <si>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</si>
  <si>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</si>
  <si>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</si>
  <si>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</si>
  <si>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</si>
  <si>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</si>
  <si>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</si>
  <si>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</si>
  <si>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</si>
  <si>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</si>
  <si>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</si>
  <si>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</si>
  <si>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</si>
  <si>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</si>
  <si>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</si>
  <si>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</si>
  <si>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</si>
  <si>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</si>
  <si>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</si>
  <si>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</si>
  <si>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</si>
  <si>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</si>
  <si>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</si>
  <si>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</si>
  <si>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</si>
  <si>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</si>
  <si>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</si>
  <si>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</si>
  <si>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</si>
  <si>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</si>
  <si>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</si>
  <si>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</si>
  <si>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</si>
  <si>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</si>
  <si>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</si>
  <si>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</si>
  <si>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</si>
  <si>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</si>
  <si>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</si>
  <si>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</si>
  <si>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</si>
  <si>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</si>
  <si>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</si>
  <si>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</si>
  <si>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</si>
  <si>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</si>
  <si>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</si>
  <si>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</si>
  <si>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</si>
  <si>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</si>
  <si>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</si>
  <si>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</si>
  <si>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</si>
  <si>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</si>
  <si>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</si>
  <si>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</si>
  <si>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</si>
  <si>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</si>
  <si>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</si>
  <si>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</si>
  <si>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</si>
  <si>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</si>
  <si>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</si>
  <si>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</si>
  <si>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</si>
  <si>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</si>
  <si>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</si>
  <si>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</si>
  <si>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</si>
  <si>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</si>
  <si>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</si>
  <si>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</si>
  <si>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</si>
  <si>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</si>
  <si>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</si>
  <si>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</si>
  <si>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</si>
  <si>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</si>
  <si>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</si>
  <si>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</si>
  <si>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</si>
  <si>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</si>
  <si>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</si>
  <si>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</si>
  <si>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</si>
  <si>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</si>
  <si>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</si>
  <si>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</si>
  <si>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</si>
  <si>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</si>
  <si>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</si>
  <si>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</si>
  <si>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</si>
  <si>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</si>
  <si>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</si>
  <si>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</si>
  <si>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</si>
  <si>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</si>
  <si>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</si>
  <si>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</si>
  <si>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</si>
  <si>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</si>
  <si>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</si>
  <si>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</si>
  <si>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</si>
  <si>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</si>
  <si>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</si>
  <si>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</si>
  <si>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</si>
  <si>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</si>
  <si>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</si>
  <si>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</si>
  <si>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</si>
  <si>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</si>
  <si>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</si>
  <si>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</si>
  <si>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</si>
  <si>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</si>
  <si>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</si>
  <si>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</si>
  <si>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</si>
  <si>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</si>
  <si>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</si>
  <si>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</si>
  <si>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</si>
  <si>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</si>
  <si>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</si>
  <si>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</si>
  <si>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</si>
  <si>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</si>
  <si>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</si>
  <si>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</si>
  <si>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</si>
  <si>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</si>
  <si>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</si>
  <si>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</si>
  <si>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</si>
  <si>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</si>
  <si>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</si>
  <si>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</si>
  <si>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</si>
  <si>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</si>
  <si>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</si>
  <si>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</si>
  <si>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</si>
  <si>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</si>
  <si>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</si>
  <si>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</si>
  <si>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</si>
  <si>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</si>
  <si>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</si>
  <si>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</si>
  <si>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</si>
  <si>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</si>
  <si>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</si>
  <si>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</si>
  <si>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</si>
  <si>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</si>
  <si>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</si>
  <si>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</si>
  <si>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</si>
  <si>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</si>
  <si>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</si>
  <si>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</si>
  <si>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</si>
  <si>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</si>
  <si>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</si>
  <si>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</si>
  <si>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</si>
  <si>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</si>
  <si>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</si>
  <si>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</si>
  <si>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</si>
  <si>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</si>
  <si>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</si>
  <si>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</si>
  <si>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</si>
  <si>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</si>
  <si>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</si>
  <si>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</si>
  <si>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</si>
  <si>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</si>
  <si>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</si>
  <si>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</si>
  <si>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</si>
  <si>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</si>
  <si>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</si>
  <si>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</si>
  <si>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</si>
  <si>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</si>
  <si>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</si>
  <si>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</si>
  <si>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</si>
  <si>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</si>
  <si>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</si>
  <si>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</si>
  <si>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</si>
  <si>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</si>
  <si>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</si>
  <si>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</si>
  <si>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</si>
  <si>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</si>
  <si>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</si>
  <si>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</si>
  <si>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</si>
  <si>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</si>
  <si>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</si>
  <si>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</si>
  <si>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</si>
  <si>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</si>
  <si>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</si>
  <si>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</si>
  <si>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</si>
  <si>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</si>
  <si>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</si>
  <si>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</si>
  <si>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</si>
  <si>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</si>
  <si>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</si>
  <si>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</si>
  <si>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</si>
  <si>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</si>
  <si>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</si>
  <si>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</si>
  <si>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</si>
  <si>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</si>
  <si>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</si>
  <si>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</si>
  <si>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</si>
  <si>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</si>
  <si>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</si>
  <si>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</si>
  <si>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</si>
  <si>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</si>
  <si>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</si>
  <si>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</si>
  <si>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</si>
  <si>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</si>
  <si>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</si>
  <si>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</si>
  <si>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</si>
  <si>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</si>
  <si>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</si>
  <si>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</si>
  <si>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</si>
  <si>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</si>
  <si>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</si>
  <si>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</si>
  <si>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</si>
  <si>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</si>
  <si>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</si>
  <si>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</si>
  <si>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</si>
  <si>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</si>
  <si>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</si>
  <si>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</si>
  <si>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</si>
  <si>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</si>
  <si>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</si>
  <si>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</si>
  <si>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</si>
  <si>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</si>
  <si>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</si>
  <si>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</si>
  <si>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</si>
  <si>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</si>
  <si>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</si>
  <si>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</si>
  <si>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</si>
  <si>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</si>
  <si>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</si>
  <si>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</si>
  <si>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</si>
  <si>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</si>
  <si>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</si>
  <si>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</si>
  <si>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</si>
  <si>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</si>
  <si>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</si>
  <si>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</si>
  <si>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</si>
  <si>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</si>
  <si>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</si>
  <si>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</si>
  <si>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</si>
  <si>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</si>
  <si>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</si>
  <si>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</si>
  <si>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</si>
  <si>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</si>
  <si>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</si>
  <si>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</si>
  <si>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</si>
  <si>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</si>
  <si>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</si>
  <si>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</si>
  <si>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</si>
  <si>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</si>
  <si>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</si>
  <si>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</si>
  <si>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</si>
  <si>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</si>
  <si>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</si>
  <si>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</si>
  <si>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</si>
  <si>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</si>
  <si>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</si>
  <si>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</si>
  <si>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</si>
  <si>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</si>
  <si>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</si>
  <si>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</si>
  <si>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</si>
  <si>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</si>
  <si>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</si>
  <si>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</si>
  <si>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</si>
  <si>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</si>
  <si>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</si>
  <si>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</si>
  <si>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</si>
  <si>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</si>
  <si>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</si>
  <si>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</si>
  <si>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</si>
  <si>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</si>
  <si>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</si>
  <si>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</si>
  <si>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</si>
  <si>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</si>
  <si>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</si>
  <si>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</si>
  <si>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</si>
  <si>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</si>
  <si>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</si>
  <si>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</si>
  <si>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</si>
  <si>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</si>
  <si>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</si>
  <si>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</si>
  <si>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</si>
  <si>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</si>
  <si>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</si>
  <si>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</si>
  <si>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</si>
  <si>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</si>
  <si>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</si>
  <si>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</si>
  <si>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</si>
  <si>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</si>
  <si>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</si>
  <si>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</si>
  <si>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</si>
  <si>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</si>
  <si>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</si>
  <si>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</si>
  <si>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</si>
  <si>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</si>
  <si>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</si>
  <si>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</si>
  <si>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</si>
  <si>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</si>
  <si>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</si>
  <si>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</si>
  <si>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</si>
  <si>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</si>
  <si>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</si>
  <si>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</si>
  <si>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</si>
  <si>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</si>
  <si>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</si>
  <si>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</si>
  <si>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</si>
  <si>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</si>
  <si>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</si>
  <si>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</si>
  <si>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</si>
  <si>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</si>
  <si>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</si>
  <si>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</si>
  <si>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</si>
  <si>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</si>
  <si>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</si>
  <si>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</si>
  <si>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</si>
  <si>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</si>
  <si>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</si>
  <si>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</si>
  <si>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</si>
  <si>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</si>
  <si>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</si>
  <si>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</si>
  <si>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</si>
  <si>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</si>
  <si>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</si>
  <si>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</si>
  <si>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</si>
  <si>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</si>
  <si>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</si>
  <si>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</si>
  <si>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</si>
  <si>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</si>
  <si>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</si>
  <si>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</si>
  <si>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</si>
  <si>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</si>
  <si>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</si>
  <si>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</si>
  <si>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</si>
  <si>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</si>
  <si>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</si>
  <si>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</si>
  <si>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</si>
  <si>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</si>
  <si>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</si>
  <si>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</si>
  <si>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</si>
  <si>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</si>
  <si>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</si>
  <si>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</si>
  <si>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</si>
  <si>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</si>
  <si>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</si>
  <si>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</si>
  <si>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</si>
  <si>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</si>
  <si>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</si>
  <si>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</si>
  <si>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</si>
  <si>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</si>
  <si>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</si>
  <si>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</si>
  <si>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</si>
  <si>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</si>
  <si>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</si>
  <si>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</si>
  <si>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</si>
  <si>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</si>
  <si>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</si>
  <si>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</si>
  <si>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</si>
  <si>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</si>
  <si>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</si>
  <si>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</si>
  <si>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</si>
  <si>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</si>
  <si>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</si>
  <si>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</si>
  <si>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</si>
  <si>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</si>
  <si>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</si>
  <si>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</si>
  <si>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</si>
  <si>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</si>
  <si>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</si>
  <si>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</si>
  <si>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</si>
  <si>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</si>
  <si>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</si>
  <si>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</si>
  <si>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</si>
  <si>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</si>
  <si>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</si>
  <si>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</si>
  <si>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</si>
  <si>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</si>
  <si>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</si>
  <si>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</si>
  <si>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</si>
  <si>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</si>
  <si>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</si>
  <si>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</si>
  <si>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</si>
  <si>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</si>
  <si>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</si>
  <si>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</si>
  <si>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</si>
  <si>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</si>
  <si>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</si>
  <si>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</si>
  <si>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</si>
  <si>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</si>
  <si>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</si>
  <si>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</si>
  <si>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</si>
  <si>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</si>
  <si>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</si>
  <si>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</si>
  <si>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</si>
  <si>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</si>
  <si>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</si>
  <si>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</si>
  <si>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</si>
  <si>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</si>
  <si>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</si>
  <si>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</si>
  <si>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</si>
  <si>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</si>
  <si>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</si>
  <si>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</si>
  <si>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</si>
  <si>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</si>
  <si>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</si>
  <si>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</si>
  <si>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</si>
  <si>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</si>
  <si>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</si>
  <si>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</si>
  <si>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</si>
  <si>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</si>
  <si>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</si>
  <si>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</si>
  <si>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</si>
  <si>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</si>
  <si>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</si>
  <si>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</si>
  <si>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</si>
  <si>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</si>
  <si>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</si>
  <si>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</si>
  <si>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</si>
  <si>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</si>
  <si>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</si>
  <si>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</si>
  <si>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</si>
  <si>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</si>
  <si>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</si>
  <si>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</si>
  <si>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</si>
  <si>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</si>
  <si>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</si>
  <si>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</si>
  <si>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</si>
  <si>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</si>
  <si>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</si>
  <si>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</si>
  <si>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</si>
  <si>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</si>
  <si>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</si>
  <si>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</si>
  <si>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</si>
  <si>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</si>
  <si>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</si>
  <si>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</si>
  <si>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</si>
  <si>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</si>
  <si>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</si>
  <si>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</si>
  <si>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</si>
  <si>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</si>
  <si>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</si>
  <si>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</si>
  <si>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</si>
  <si>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</si>
  <si>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</si>
  <si>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</si>
  <si>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</si>
  <si>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</si>
  <si>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</si>
  <si>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</si>
  <si>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</si>
  <si>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</si>
  <si>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</si>
  <si>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</si>
  <si>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</si>
  <si>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</si>
  <si>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</si>
  <si>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</si>
  <si>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</si>
  <si>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</si>
  <si>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</si>
  <si>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</si>
  <si>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</si>
  <si>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</si>
  <si>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</si>
  <si>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</si>
  <si>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</si>
  <si>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</si>
  <si>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</si>
  <si>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</si>
  <si>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</si>
  <si>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</si>
  <si>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</si>
  <si>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</si>
  <si>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</si>
  <si>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</si>
  <si>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</si>
  <si>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</si>
  <si>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</si>
  <si>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</si>
  <si>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</si>
  <si>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</si>
  <si>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</si>
  <si>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</si>
  <si>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</si>
  <si>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</si>
  <si>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</si>
  <si>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</si>
  <si>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</si>
  <si>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</si>
  <si>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</si>
  <si>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</si>
  <si>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</si>
  <si>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</si>
  <si>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</si>
  <si>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</si>
  <si>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</si>
  <si>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</si>
  <si>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</si>
  <si>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</si>
  <si>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</si>
  <si>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</si>
  <si>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</si>
  <si>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</si>
  <si>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</si>
  <si>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</si>
  <si>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</si>
  <si>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</si>
  <si>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</si>
  <si>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</si>
  <si>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</si>
  <si>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</si>
  <si>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</si>
  <si>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</si>
  <si>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</si>
  <si>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</si>
  <si>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</si>
  <si>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</si>
  <si>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</si>
  <si>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</si>
  <si>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</si>
  <si>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</si>
  <si>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</si>
  <si>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</si>
  <si>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</si>
  <si>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</si>
  <si>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</si>
  <si>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</si>
  <si>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</si>
  <si>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</si>
  <si>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</si>
  <si>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</si>
  <si>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</si>
  <si>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</si>
  <si>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</si>
  <si>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</si>
  <si>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</si>
  <si>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</si>
  <si>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</si>
  <si>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</si>
  <si>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</si>
  <si>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</si>
  <si>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</si>
  <si>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</si>
  <si>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</si>
  <si>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</si>
  <si>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</si>
  <si>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</si>
  <si>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</si>
  <si>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</si>
  <si>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</si>
  <si>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</si>
  <si>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</si>
  <si>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</si>
  <si>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</si>
  <si>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</si>
  <si>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</si>
  <si>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</si>
  <si>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</si>
  <si>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</si>
  <si>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</si>
  <si>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</si>
  <si>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</si>
  <si>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</si>
  <si>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</si>
  <si>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</si>
  <si>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</si>
  <si>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</si>
  <si>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</si>
  <si>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</si>
  <si>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</si>
  <si>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</si>
  <si>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</si>
  <si>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</si>
  <si>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</si>
  <si>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</si>
  <si>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</si>
  <si>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</si>
  <si>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</si>
  <si>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</si>
  <si>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</si>
  <si>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</si>
  <si>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</si>
  <si>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</si>
  <si>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</si>
  <si>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</si>
  <si>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</si>
  <si>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</si>
  <si>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</si>
  <si>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</si>
  <si>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</si>
  <si>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</si>
  <si>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</si>
  <si>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</si>
  <si>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</si>
  <si>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</si>
  <si>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</si>
  <si>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</si>
  <si>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</si>
  <si>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</si>
  <si>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</si>
  <si>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</si>
  <si>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</si>
  <si>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</si>
  <si>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</si>
  <si>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</si>
  <si>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</si>
  <si>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</si>
  <si>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</si>
  <si>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</si>
  <si>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</si>
  <si>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</si>
  <si>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</si>
  <si>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</si>
  <si>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</si>
  <si>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</si>
  <si>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</si>
  <si>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</si>
  <si>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</si>
  <si>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</si>
  <si>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</si>
  <si>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</si>
  <si>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</si>
  <si>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</si>
  <si>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</si>
  <si>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</si>
  <si>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</si>
  <si>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</si>
  <si>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</si>
  <si>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</si>
  <si>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</si>
  <si>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</si>
  <si>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</si>
  <si>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</si>
  <si>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</si>
  <si>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</si>
  <si>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</si>
  <si>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</si>
  <si>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</si>
  <si>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</si>
  <si>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</si>
  <si>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</si>
  <si>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</si>
  <si>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</si>
  <si>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</si>
  <si>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</si>
  <si>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</si>
  <si>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</si>
  <si>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</si>
  <si>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</si>
  <si>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</si>
  <si>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</si>
  <si>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</si>
  <si>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</si>
  <si>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</si>
  <si>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</si>
  <si>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</si>
  <si>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</si>
  <si>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</si>
  <si>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</si>
  <si>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</si>
  <si>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</si>
  <si>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</si>
  <si>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</si>
  <si>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</si>
  <si>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</si>
  <si>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</si>
  <si>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</si>
  <si>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</si>
  <si>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</si>
  <si>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</si>
  <si>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</si>
  <si>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</si>
  <si>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</si>
  <si>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</si>
  <si>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</si>
  <si>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</si>
  <si>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</si>
  <si>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</si>
  <si>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</si>
  <si>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</si>
  <si>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</si>
  <si>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</si>
  <si>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</si>
  <si>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</si>
  <si>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</si>
  <si>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</si>
  <si>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</si>
  <si>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</si>
  <si>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</si>
  <si>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</si>
  <si>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</si>
  <si>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</si>
  <si>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</si>
  <si>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</si>
  <si>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</si>
  <si>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</si>
  <si>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</si>
  <si>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</si>
  <si>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</si>
  <si>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</si>
  <si>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</si>
  <si>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</si>
  <si>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</si>
  <si>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</si>
  <si>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</si>
  <si>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</si>
  <si>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</si>
  <si>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</si>
  <si>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</si>
  <si>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</si>
  <si>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</si>
  <si>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</si>
  <si>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</si>
  <si>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</si>
  <si>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</si>
  <si>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</si>
  <si>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</si>
  <si>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</si>
  <si>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</si>
  <si>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</si>
  <si>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</si>
  <si>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</si>
  <si>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</si>
  <si>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</si>
  <si>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</si>
  <si>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</si>
  <si>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</si>
  <si>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</si>
  <si>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</si>
  <si>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</si>
  <si>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</si>
  <si>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</si>
  <si>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</si>
  <si>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</si>
  <si>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</si>
  <si>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</si>
  <si>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</si>
  <si>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</si>
  <si>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</si>
  <si>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</si>
  <si>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</si>
  <si>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</si>
  <si>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</si>
  <si>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</si>
  <si>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</si>
  <si>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</si>
  <si>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</si>
  <si>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</si>
  <si>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</si>
  <si>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</si>
  <si>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</si>
  <si>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</si>
  <si>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</si>
  <si>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</si>
  <si>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</si>
  <si>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</si>
  <si>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</si>
  <si>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</si>
  <si>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</si>
  <si>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</si>
  <si>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</si>
  <si>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</si>
  <si>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</si>
  <si>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</si>
  <si>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</si>
  <si>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</si>
  <si>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</si>
  <si>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</si>
  <si>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</si>
  <si>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</si>
  <si>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</si>
  <si>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</si>
  <si>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</si>
  <si>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</si>
  <si>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</si>
  <si>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</si>
  <si>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</si>
  <si>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</si>
  <si>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</si>
  <si>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</si>
  <si>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</si>
  <si>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</si>
  <si>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</si>
  <si>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</si>
  <si>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</si>
  <si>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</si>
  <si>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</si>
  <si>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</si>
  <si>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</si>
  <si>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</si>
  <si>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</si>
  <si>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</si>
  <si>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</si>
  <si>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</si>
  <si>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</si>
  <si>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</si>
  <si>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</si>
  <si>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</si>
  <si>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</si>
  <si>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</si>
  <si>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</si>
  <si>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</si>
  <si>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</si>
  <si>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</si>
  <si>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</si>
  <si>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</si>
  <si>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</si>
  <si>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</si>
  <si>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</si>
  <si>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</si>
  <si>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</si>
  <si>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</si>
  <si>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</si>
  <si>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</si>
  <si>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</si>
  <si>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</si>
  <si>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</si>
  <si>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</si>
  <si>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</si>
  <si>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</si>
  <si>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</si>
  <si>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</si>
  <si>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</si>
  <si>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</si>
  <si>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</si>
  <si>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</si>
  <si>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</si>
  <si>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</si>
  <si>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</si>
  <si>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</si>
  <si>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</si>
  <si>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</si>
  <si>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</si>
  <si>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</si>
  <si>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</si>
  <si>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</si>
  <si>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</si>
  <si>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</si>
  <si>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</si>
  <si>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</si>
  <si>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</si>
  <si>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</si>
  <si>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</si>
  <si>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</si>
  <si>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</si>
  <si>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</si>
  <si>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</si>
  <si>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</si>
  <si>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</si>
  <si>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</si>
  <si>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</si>
  <si>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</si>
  <si>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</si>
  <si>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</si>
  <si>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</si>
  <si>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</si>
  <si>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</si>
  <si>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</si>
  <si>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</si>
  <si>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</si>
  <si>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</si>
  <si>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</si>
  <si>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</si>
  <si>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</si>
  <si>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</si>
  <si>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</si>
  <si>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</si>
  <si>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</si>
  <si>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</si>
  <si>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</si>
  <si>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</si>
  <si>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</si>
  <si>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</si>
  <si>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</si>
  <si>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</si>
  <si>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</si>
  <si>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</si>
  <si>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</si>
  <si>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</si>
  <si>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</si>
  <si>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</si>
  <si>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</si>
  <si>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</si>
  <si>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</si>
  <si>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</si>
  <si>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</si>
  <si>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</si>
  <si>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</si>
  <si>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</si>
  <si>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</si>
  <si>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</si>
  <si>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</si>
  <si>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</si>
  <si>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</si>
  <si>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</si>
  <si>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</si>
  <si>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</si>
  <si>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</si>
  <si>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</si>
  <si>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</si>
  <si>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</si>
  <si>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</si>
  <si>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</si>
  <si>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</si>
  <si>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</si>
  <si>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</si>
  <si>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</si>
  <si>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</si>
  <si>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</si>
  <si>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</si>
  <si>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</si>
  <si>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</si>
  <si>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</si>
  <si>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</si>
  <si>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</si>
  <si>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</si>
  <si>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</si>
  <si>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</si>
  <si>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</si>
  <si>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</si>
  <si>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</si>
  <si>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</si>
  <si>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</si>
  <si>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</si>
  <si>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</si>
  <si>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</si>
  <si>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</si>
  <si>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</si>
  <si>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</si>
  <si>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</si>
  <si>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</si>
  <si>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</si>
  <si>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</si>
  <si>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</si>
  <si>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</si>
  <si>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</si>
  <si>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</si>
  <si>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</si>
  <si>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</si>
  <si>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</si>
  <si>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</si>
  <si>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</si>
  <si>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</si>
  <si>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</si>
  <si>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</si>
  <si>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</si>
  <si>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</si>
  <si>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</si>
  <si>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</si>
  <si>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</si>
  <si>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</si>
  <si>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</si>
  <si>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</si>
  <si>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</si>
  <si>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</si>
  <si>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</si>
  <si>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</si>
  <si>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</si>
  <si>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</si>
  <si>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</si>
  <si>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</si>
  <si>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</si>
  <si>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</si>
  <si>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</si>
  <si>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</si>
  <si>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</si>
  <si>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</si>
  <si>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</si>
  <si>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</si>
  <si>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</si>
  <si>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</si>
  <si>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</si>
  <si>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</si>
  <si>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</si>
  <si>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</si>
  <si>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</si>
  <si>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</si>
  <si>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</si>
  <si>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</si>
  <si>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</si>
  <si>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</si>
  <si>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</si>
  <si>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</si>
  <si>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</si>
  <si>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</si>
  <si>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</si>
  <si>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</si>
  <si>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</si>
  <si>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</si>
  <si>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</si>
  <si>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</si>
  <si>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</si>
  <si>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</si>
  <si>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</si>
  <si>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</si>
  <si>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</si>
  <si>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</si>
  <si>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</si>
  <si>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</si>
  <si>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</si>
  <si>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</si>
  <si>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</si>
  <si>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</si>
  <si>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</si>
  <si>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</si>
  <si>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</si>
  <si>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</si>
  <si>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</si>
  <si>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</si>
  <si>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</si>
  <si>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</si>
  <si>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</si>
  <si>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</si>
  <si>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</si>
  <si>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</si>
  <si>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</si>
  <si>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</si>
  <si>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</si>
  <si>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</si>
  <si>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</si>
  <si>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</si>
  <si>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</si>
  <si>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</si>
  <si>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</si>
  <si>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</si>
  <si>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</si>
  <si>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</si>
  <si>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</si>
  <si>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</si>
  <si>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</si>
  <si>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</si>
  <si>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</si>
  <si>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</si>
  <si>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</si>
  <si>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</si>
  <si>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</si>
  <si>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</si>
  <si>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</si>
  <si>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</si>
  <si>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</si>
  <si>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</si>
  <si>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</si>
  <si>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</si>
  <si>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</si>
  <si>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</si>
  <si>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</si>
  <si>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</si>
  <si>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</si>
  <si>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</si>
  <si>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</si>
  <si>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</si>
  <si>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</si>
  <si>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</si>
  <si>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</si>
  <si>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</si>
  <si>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</si>
  <si>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</si>
  <si>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</si>
  <si>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</si>
  <si>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</si>
  <si>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</si>
  <si>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</si>
  <si>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</si>
  <si>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</si>
  <si>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</si>
  <si>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</si>
  <si>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</si>
  <si>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</si>
  <si>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</si>
  <si>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</si>
  <si>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</si>
  <si>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</si>
  <si>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</si>
  <si>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</si>
  <si>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</si>
  <si>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</si>
  <si>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</si>
  <si>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</si>
  <si>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</si>
  <si>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</si>
  <si>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</si>
  <si>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</si>
  <si>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</si>
  <si>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</si>
  <si>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</si>
  <si>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</si>
  <si>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</si>
  <si>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</si>
  <si>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</si>
  <si>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</si>
  <si>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</si>
  <si>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</si>
  <si>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</si>
  <si>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</si>
  <si>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</si>
  <si>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</si>
  <si>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</si>
  <si>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</si>
  <si>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</si>
  <si>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</si>
  <si>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</si>
  <si>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</si>
  <si>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</si>
  <si>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</si>
  <si>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</si>
  <si>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</si>
  <si>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</si>
  <si>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</si>
  <si>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</si>
  <si>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</si>
  <si>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</si>
  <si>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</si>
  <si>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</si>
  <si>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</si>
  <si>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</si>
  <si>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</si>
  <si>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</si>
  <si>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</si>
  <si>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</si>
  <si>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</si>
  <si>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</si>
  <si>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</si>
  <si>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</si>
  <si>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</si>
  <si>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</si>
  <si>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</si>
  <si>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</si>
  <si>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</si>
  <si>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</si>
  <si>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</si>
  <si>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</si>
  <si>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</si>
  <si>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</si>
  <si>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</si>
  <si>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</si>
  <si>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</si>
  <si>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</si>
  <si>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</si>
  <si>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</si>
  <si>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</si>
  <si>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</si>
  <si>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</si>
  <si>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</si>
  <si>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</si>
  <si>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</si>
  <si>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</si>
  <si>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</si>
  <si>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</si>
  <si>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</si>
  <si>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</si>
  <si>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</si>
  <si>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</si>
  <si>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</si>
  <si>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</si>
  <si>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</si>
  <si>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</si>
  <si>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</si>
  <si>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</si>
  <si>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</si>
  <si>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</si>
  <si>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</si>
  <si>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</si>
  <si>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</si>
  <si>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</si>
  <si>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</si>
  <si>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</si>
  <si>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</si>
  <si>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</si>
  <si>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</si>
  <si>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</si>
  <si>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</si>
  <si>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</si>
  <si>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</si>
  <si>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</si>
  <si>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</si>
  <si>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</si>
  <si>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</si>
  <si>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</si>
  <si>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</si>
  <si>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</si>
  <si>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</si>
  <si>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</si>
  <si>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</si>
  <si>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</si>
  <si>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</si>
  <si>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</si>
  <si>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</si>
  <si>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</si>
  <si>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</si>
  <si>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</si>
  <si>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</si>
  <si>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</si>
  <si>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</si>
  <si>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</si>
  <si>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</si>
  <si>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</si>
  <si>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</si>
  <si>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</si>
  <si>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</si>
  <si>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</si>
  <si>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</si>
  <si>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</si>
  <si>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</si>
  <si>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</si>
  <si>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</si>
  <si>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</si>
  <si>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</si>
  <si>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</si>
  <si>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</si>
  <si>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</si>
  <si>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</si>
  <si>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</si>
  <si>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</si>
  <si>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</si>
  <si>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</si>
  <si>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</si>
  <si>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</si>
  <si>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</si>
  <si>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</si>
  <si>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</si>
  <si>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</si>
  <si>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</si>
  <si>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</si>
  <si>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</si>
  <si>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</si>
  <si>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</si>
  <si>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</si>
  <si>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</si>
  <si>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</si>
  <si>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</si>
  <si>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</si>
  <si>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</si>
  <si>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</si>
  <si>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</si>
  <si>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</si>
  <si>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</si>
  <si>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</si>
  <si>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</si>
  <si>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</si>
  <si>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</si>
  <si>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</si>
  <si>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</si>
  <si>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</si>
  <si>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</si>
  <si>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</si>
  <si>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</si>
  <si>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</si>
  <si>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</si>
  <si>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</si>
  <si>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</si>
  <si>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</si>
  <si>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</si>
  <si>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</si>
  <si>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</si>
  <si>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</si>
  <si>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</si>
  <si>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</si>
  <si>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</si>
  <si>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</si>
  <si>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</si>
  <si>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</si>
  <si>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</si>
  <si>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</si>
  <si>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</si>
  <si>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</si>
  <si>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</si>
  <si>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</si>
  <si>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</si>
  <si>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</si>
  <si>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</si>
  <si>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</si>
  <si>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</si>
  <si>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</si>
  <si>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</si>
  <si>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</si>
  <si>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</si>
  <si>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</si>
  <si>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</si>
  <si>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</si>
  <si>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</si>
  <si>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</si>
  <si>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</si>
  <si>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</si>
  <si>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</si>
  <si>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</si>
  <si>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</si>
  <si>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</si>
  <si>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</si>
  <si>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</si>
  <si>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</si>
  <si>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</si>
  <si>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</si>
  <si>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</si>
  <si>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</si>
  <si>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</si>
  <si>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</si>
  <si>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</si>
  <si>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</si>
  <si>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</si>
  <si>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</si>
  <si>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</si>
  <si>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</si>
  <si>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</si>
  <si>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</si>
  <si>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</si>
  <si>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</si>
  <si>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</si>
  <si>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</si>
  <si>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</si>
  <si>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</si>
  <si>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</si>
  <si>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</si>
  <si>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</si>
  <si>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</si>
  <si>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</si>
  <si>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</si>
  <si>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</si>
  <si>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</si>
  <si>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</si>
  <si>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</si>
  <si>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</si>
  <si>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</si>
  <si>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</si>
  <si>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</si>
  <si>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</si>
  <si>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</si>
  <si>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</si>
  <si>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</si>
  <si>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</si>
  <si>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</si>
  <si>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</si>
  <si>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</si>
  <si>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</si>
  <si>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</si>
  <si>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</si>
  <si>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</si>
  <si>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</si>
  <si>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</si>
  <si>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</si>
  <si>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</si>
  <si>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</si>
  <si>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</si>
  <si>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</si>
  <si>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</si>
  <si>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</si>
  <si>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</si>
  <si>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</si>
  <si>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</si>
  <si>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</si>
  <si>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</si>
  <si>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</si>
  <si>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</si>
  <si>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</si>
  <si>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</si>
  <si>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</si>
  <si>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</si>
  <si>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</si>
  <si>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</si>
  <si>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</si>
  <si>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</si>
  <si>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</si>
  <si>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</si>
  <si>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</si>
  <si>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</si>
  <si>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</si>
  <si>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</si>
  <si>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</si>
  <si>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</si>
  <si>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</si>
  <si>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</si>
  <si>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</si>
  <si>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</si>
  <si>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</si>
  <si>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</si>
  <si>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</si>
  <si>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</si>
  <si>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</si>
  <si>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</si>
  <si>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</si>
  <si>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</si>
  <si>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</si>
  <si>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</si>
  <si>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</si>
  <si>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</si>
  <si>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</si>
  <si>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</si>
  <si>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</si>
  <si>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</si>
  <si>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</si>
  <si>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</si>
  <si>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</si>
  <si>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</si>
  <si>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</si>
  <si>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</si>
  <si>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</si>
  <si>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</si>
  <si>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</si>
  <si>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</si>
  <si>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</si>
  <si>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</si>
  <si>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</si>
  <si>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</si>
  <si>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</si>
  <si>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</si>
  <si>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</si>
  <si>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</si>
  <si>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</si>
  <si>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</si>
  <si>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</si>
  <si>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</si>
  <si>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</si>
  <si>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</si>
  <si>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</si>
  <si>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</si>
  <si>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</si>
  <si>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</si>
  <si>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</si>
  <si>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</si>
  <si>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</si>
  <si>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</si>
  <si>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</si>
  <si>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</si>
  <si>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</si>
  <si>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</si>
  <si>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</si>
  <si>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</si>
  <si>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</si>
  <si>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</si>
  <si>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</si>
  <si>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</si>
  <si>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</si>
  <si>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</si>
  <si>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</si>
  <si>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</si>
  <si>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</si>
  <si>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</si>
  <si>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</si>
  <si>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</si>
  <si>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</si>
  <si>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</si>
  <si>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</si>
  <si>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</si>
  <si>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</si>
  <si>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</si>
  <si>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</si>
  <si>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</si>
  <si>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</si>
  <si>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</si>
  <si>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</si>
  <si>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</si>
  <si>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</si>
  <si>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</si>
  <si>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</si>
  <si>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</si>
  <si>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</si>
  <si>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</si>
  <si>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</si>
  <si>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</si>
  <si>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</si>
  <si>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</si>
  <si>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</si>
  <si>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</si>
  <si>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</si>
  <si>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</si>
  <si>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</si>
  <si>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</si>
  <si>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</si>
  <si>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</si>
  <si>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</si>
  <si>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</si>
  <si>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</si>
  <si>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</si>
  <si>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</si>
  <si>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</si>
  <si>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</si>
  <si>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</si>
  <si>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</si>
  <si>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</si>
  <si>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</si>
  <si>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</si>
  <si>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</si>
  <si>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</si>
  <si>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</si>
  <si>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</si>
  <si>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</si>
  <si>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</si>
  <si>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</si>
  <si>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</si>
  <si>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</si>
  <si>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</si>
  <si>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</si>
  <si>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</si>
  <si>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</si>
  <si>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</si>
  <si>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</si>
  <si>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</si>
  <si>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</si>
  <si>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</si>
  <si>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</si>
  <si>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</si>
  <si>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</si>
  <si>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</si>
  <si>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</si>
  <si>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</si>
  <si>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</si>
  <si>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</si>
  <si>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</si>
  <si>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</si>
  <si>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</si>
  <si>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</si>
  <si>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</si>
  <si>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</si>
  <si>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</si>
  <si>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</si>
  <si>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</si>
  <si>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</si>
  <si>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</si>
  <si>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</si>
  <si>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</si>
  <si>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</si>
  <si>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</si>
  <si>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</si>
  <si>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</si>
  <si>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</si>
  <si>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</si>
  <si>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</si>
  <si>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</si>
  <si>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</si>
  <si>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</si>
  <si>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</si>
  <si>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</si>
  <si>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</si>
  <si>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</si>
  <si>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</si>
  <si>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</si>
  <si>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</si>
  <si>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</si>
  <si>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</si>
  <si>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</si>
  <si>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</si>
  <si>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</si>
  <si>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</si>
  <si>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</si>
  <si>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</si>
  <si>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</si>
  <si>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</si>
  <si>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</si>
  <si>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</si>
  <si>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</si>
  <si>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</si>
  <si>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</si>
  <si>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</si>
  <si>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</si>
  <si>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</si>
  <si>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</si>
  <si>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</si>
  <si>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</si>
  <si>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</si>
  <si>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</si>
  <si>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</si>
  <si>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</si>
  <si>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</si>
  <si>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</si>
  <si>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</si>
  <si>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</si>
  <si>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</si>
  <si>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</si>
  <si>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</si>
  <si>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</si>
  <si>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</si>
  <si>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</si>
  <si>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</si>
  <si>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</si>
  <si>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</si>
  <si>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</si>
  <si>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</si>
  <si>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</si>
  <si>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</si>
  <si>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</si>
  <si>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</si>
  <si>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</si>
  <si>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</si>
  <si>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</si>
  <si>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</si>
  <si>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</si>
  <si>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</si>
  <si>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</si>
  <si>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</si>
  <si>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</si>
  <si>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</si>
  <si>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</si>
  <si>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</si>
  <si>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</si>
  <si>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</si>
  <si>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</si>
  <si>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</si>
  <si>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</si>
  <si>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</si>
  <si>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</si>
  <si>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</si>
  <si>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</si>
  <si>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</si>
  <si>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</si>
  <si>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</si>
  <si>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</si>
  <si>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</si>
  <si>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</si>
  <si>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</si>
  <si>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</si>
  <si>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</si>
  <si>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</si>
  <si>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</si>
  <si>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</si>
  <si>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</si>
  <si>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</si>
  <si>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</si>
  <si>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</si>
  <si>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</si>
  <si>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</si>
  <si>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</si>
  <si>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</si>
  <si>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</si>
  <si>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</si>
  <si>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</si>
  <si>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</si>
  <si>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</si>
  <si>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</si>
  <si>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</si>
  <si>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</si>
  <si>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</si>
  <si>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</si>
  <si>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</si>
  <si>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</si>
  <si>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</si>
  <si>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</si>
  <si>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</si>
  <si>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</si>
  <si>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</si>
  <si>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</si>
  <si>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</si>
  <si>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</si>
  <si>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</si>
  <si>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</si>
  <si>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</si>
  <si>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</si>
  <si>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</si>
  <si>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</si>
  <si>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</si>
  <si>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</si>
  <si>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</si>
  <si>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</si>
  <si>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</si>
  <si>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</si>
  <si>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</si>
  <si>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</si>
  <si>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</si>
  <si>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</si>
  <si>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</si>
  <si>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</si>
  <si>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</si>
  <si>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</si>
  <si>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</si>
  <si>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</si>
  <si>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</si>
  <si>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</si>
  <si>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</si>
  <si>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</si>
  <si>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</si>
  <si>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</si>
  <si>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</si>
  <si>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</si>
  <si>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</si>
  <si>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</si>
  <si>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</si>
  <si>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</si>
  <si>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</si>
  <si>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</si>
  <si>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</si>
  <si>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</si>
  <si>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</si>
  <si>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</si>
  <si>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</si>
  <si>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</si>
  <si>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</si>
  <si>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</si>
  <si>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</si>
  <si>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</si>
  <si>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</si>
  <si>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</si>
  <si>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</si>
  <si>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</si>
  <si>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</si>
  <si>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</si>
  <si>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</si>
  <si>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</si>
  <si>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</si>
  <si>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</si>
  <si>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</si>
  <si>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</si>
  <si>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</si>
  <si>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</si>
  <si>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</si>
  <si>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</si>
  <si>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</si>
  <si>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</si>
  <si>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</si>
  <si>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</si>
  <si>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</si>
  <si>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</si>
  <si>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</si>
  <si>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</si>
  <si>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</si>
  <si>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</si>
  <si>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</si>
  <si>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</si>
  <si>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</si>
  <si>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</si>
  <si>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</si>
  <si>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</si>
  <si>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</si>
  <si>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</si>
  <si>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</si>
  <si>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</si>
  <si>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</si>
  <si>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</si>
  <si>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</si>
  <si>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</si>
  <si>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</si>
  <si>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</si>
  <si>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</si>
  <si>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</si>
  <si>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</si>
  <si>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</si>
  <si>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</si>
  <si>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</si>
  <si>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</si>
  <si>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</si>
  <si>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</si>
  <si>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</si>
  <si>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</si>
  <si>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</si>
  <si>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</si>
  <si>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</si>
  <si>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</si>
  <si>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</si>
  <si>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</si>
  <si>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</si>
  <si>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</si>
  <si>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</si>
  <si>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</si>
  <si>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</si>
  <si>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</si>
  <si>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</si>
  <si>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</si>
  <si>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</si>
  <si>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</si>
  <si>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</si>
  <si>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</si>
  <si>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</si>
  <si>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</si>
  <si>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</si>
  <si>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</si>
  <si>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</si>
  <si>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</si>
  <si>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</si>
  <si>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</si>
  <si>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</si>
  <si>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</si>
  <si>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</si>
  <si>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</si>
  <si>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</si>
  <si>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</si>
  <si>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</si>
  <si>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</si>
  <si>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</si>
  <si>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</si>
  <si>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</si>
  <si>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</si>
  <si>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</si>
  <si>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</si>
  <si>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</si>
  <si>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</si>
  <si>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</si>
  <si>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</si>
  <si>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</si>
  <si>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</si>
  <si>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</si>
  <si>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</si>
  <si>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</si>
  <si>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</si>
  <si>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</si>
  <si>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</si>
  <si>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</si>
  <si>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</si>
  <si>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</si>
  <si>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</si>
  <si>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</si>
  <si>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</si>
  <si>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</si>
  <si>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</si>
  <si>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</si>
  <si>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</si>
  <si>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</si>
  <si>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</si>
  <si>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</si>
  <si>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</si>
  <si>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</si>
  <si>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</si>
  <si>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</si>
  <si>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</si>
  <si>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</si>
  <si>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</si>
  <si>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</si>
  <si>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</si>
  <si>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</si>
  <si>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</si>
  <si>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</si>
  <si>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</si>
  <si>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</si>
  <si>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</si>
  <si>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</si>
  <si>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</si>
  <si>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</si>
  <si>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</si>
  <si>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</si>
  <si>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</si>
  <si>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</si>
  <si>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</si>
  <si>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</si>
  <si>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</si>
  <si>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</si>
  <si>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</si>
  <si>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</si>
  <si>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</si>
  <si>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</si>
  <si>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</si>
  <si>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</si>
  <si>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</si>
  <si>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</si>
  <si>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</si>
  <si>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</si>
  <si>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</si>
  <si>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</si>
  <si>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</si>
  <si>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</si>
  <si>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</si>
  <si>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</si>
  <si>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</si>
  <si>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</si>
  <si>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</si>
  <si>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</si>
  <si>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</si>
  <si>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</si>
  <si>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</si>
  <si>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</si>
  <si>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</si>
  <si>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</si>
  <si>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</si>
  <si>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</si>
  <si>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</si>
  <si>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</si>
  <si>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</si>
  <si>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</si>
  <si>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</si>
  <si>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</si>
  <si>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</si>
  <si>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</si>
  <si>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</si>
  <si>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</si>
  <si>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</si>
  <si>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</si>
  <si>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</si>
  <si>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</si>
  <si>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</si>
  <si>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</si>
  <si>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</si>
  <si>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</si>
  <si>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</si>
  <si>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</si>
  <si>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</si>
  <si>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</si>
  <si>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</si>
  <si>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</si>
  <si>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</si>
  <si>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</si>
  <si>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</si>
  <si>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</si>
  <si>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</si>
  <si>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</si>
  <si>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</si>
  <si>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</si>
  <si>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</si>
  <si>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</si>
  <si>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</si>
  <si>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</si>
  <si>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</si>
  <si>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</si>
  <si>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</si>
  <si>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</si>
  <si>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</si>
  <si>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</si>
  <si>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</si>
  <si>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</si>
  <si>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</si>
  <si>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</si>
  <si>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</si>
  <si>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</si>
  <si>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</si>
  <si>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</si>
  <si>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</si>
  <si>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</si>
  <si>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</si>
  <si>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</si>
  <si>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</si>
  <si>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</si>
  <si>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</si>
  <si>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</si>
  <si>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</si>
  <si>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</si>
  <si>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</si>
  <si>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</si>
  <si>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</si>
  <si>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</si>
  <si>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</si>
  <si>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</si>
  <si>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</si>
  <si>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</si>
  <si>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</si>
  <si>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</si>
  <si>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</si>
  <si>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</si>
  <si>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</si>
  <si>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</si>
  <si>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</si>
  <si>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</si>
  <si>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</si>
  <si>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</si>
  <si>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</si>
  <si>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</si>
  <si>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</si>
  <si>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</si>
  <si>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</si>
  <si>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</si>
  <si>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</si>
  <si>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</si>
  <si>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</si>
  <si>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</si>
  <si>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</si>
  <si>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</si>
  <si>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</si>
  <si>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</si>
  <si>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</si>
  <si>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</si>
  <si>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</si>
  <si>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</si>
  <si>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</si>
  <si>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</si>
  <si>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</si>
  <si>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</si>
  <si>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</si>
  <si>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</si>
  <si>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</si>
  <si>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</si>
  <si>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</si>
  <si>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</si>
  <si>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</si>
  <si>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</si>
  <si>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</si>
  <si>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</si>
  <si>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</si>
  <si>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</si>
  <si>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</si>
  <si>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</si>
  <si>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</si>
  <si>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</si>
  <si>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</si>
  <si>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</si>
  <si>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</si>
  <si>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</si>
  <si>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</si>
  <si>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</si>
  <si>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</si>
  <si>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</si>
  <si>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</si>
  <si>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</si>
  <si>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</si>
  <si>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</si>
  <si>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</si>
  <si>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</si>
  <si>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</si>
  <si>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</si>
  <si>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</si>
  <si>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</si>
  <si>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</si>
  <si>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</si>
  <si>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</si>
  <si>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</si>
  <si>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</si>
  <si>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</si>
  <si>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</si>
  <si>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</si>
  <si>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</si>
  <si>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</si>
  <si>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</si>
  <si>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</si>
  <si>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</si>
  <si>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</si>
  <si>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</si>
  <si>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</si>
  <si>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</si>
  <si>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</si>
  <si>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</si>
  <si>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</si>
  <si>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</si>
  <si>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</si>
  <si>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</si>
  <si>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</si>
  <si>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</si>
  <si>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</si>
  <si>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</si>
  <si>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</si>
  <si>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</si>
  <si>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</si>
  <si>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</si>
  <si>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</si>
  <si>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</si>
  <si>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</si>
  <si>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</si>
  <si>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</si>
  <si>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</si>
  <si>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</si>
  <si>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</si>
  <si>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</si>
  <si>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</si>
  <si>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</si>
  <si>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</si>
  <si>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</si>
  <si>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</si>
  <si>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</si>
  <si>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</si>
  <si>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</si>
  <si>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</si>
  <si>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</si>
  <si>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</si>
  <si>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</si>
  <si>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</si>
  <si>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</si>
  <si>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</si>
  <si>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</si>
  <si>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</si>
  <si>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</si>
  <si>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</si>
  <si>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</si>
  <si>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</si>
  <si>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</si>
  <si>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</si>
  <si>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</si>
  <si>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</si>
  <si>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</si>
  <si>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</si>
  <si>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</si>
  <si>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</si>
  <si>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</si>
  <si>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</si>
  <si>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</si>
  <si>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</si>
  <si>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</si>
  <si>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</si>
  <si>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</si>
  <si>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</si>
  <si>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</si>
  <si>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</si>
  <si>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</si>
  <si>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</si>
  <si>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</si>
  <si>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</si>
  <si>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</si>
  <si>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</si>
  <si>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</si>
  <si>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</si>
  <si>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</si>
  <si>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</si>
  <si>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</si>
  <si>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</si>
  <si>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</si>
  <si>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</si>
  <si>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</si>
  <si>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</si>
  <si>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</si>
  <si>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</si>
  <si>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</si>
  <si>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</si>
  <si>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</si>
  <si>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</si>
  <si>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</si>
  <si>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</si>
  <si>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</si>
  <si>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</si>
  <si>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</si>
  <si>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</si>
  <si>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</si>
  <si>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</si>
  <si>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</si>
  <si>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</si>
  <si>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</si>
  <si>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</si>
  <si>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</si>
  <si>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</si>
  <si>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</si>
  <si>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</si>
  <si>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</si>
  <si>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</si>
  <si>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</si>
  <si>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</si>
  <si>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</si>
  <si>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</si>
  <si>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</si>
  <si>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</si>
  <si>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</si>
  <si>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</si>
  <si>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</si>
  <si>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</si>
  <si>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</si>
  <si>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</si>
  <si>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</si>
  <si>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</si>
  <si>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</si>
  <si>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</si>
  <si>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</si>
  <si>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</si>
  <si>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</si>
  <si>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</si>
  <si>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</si>
  <si>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</si>
  <si>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</si>
  <si>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</si>
  <si>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</si>
  <si>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</si>
  <si>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</si>
  <si>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</si>
  <si>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</si>
  <si>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</si>
  <si>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</si>
  <si>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</si>
  <si>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</si>
  <si>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</si>
  <si>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</si>
  <si>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</si>
  <si>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</si>
  <si>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</si>
  <si>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</si>
  <si>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</si>
  <si>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</si>
  <si>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</si>
  <si>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</si>
  <si>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</si>
  <si>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</si>
  <si>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</si>
  <si>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</si>
  <si>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</si>
  <si>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</si>
  <si>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</si>
  <si>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</si>
  <si>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</si>
  <si>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</si>
  <si>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</si>
  <si>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</si>
  <si>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</si>
  <si>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</si>
  <si>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</si>
  <si>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</si>
  <si>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</si>
  <si>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</si>
  <si>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</si>
  <si>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</si>
  <si>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</si>
  <si>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</si>
  <si>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</si>
  <si>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</si>
  <si>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</si>
  <si>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</si>
  <si>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</si>
  <si>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</si>
  <si>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</si>
  <si>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</si>
  <si>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</si>
  <si>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</si>
  <si>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</si>
  <si>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</si>
  <si>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</si>
  <si>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</si>
  <si>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</si>
  <si>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</si>
  <si>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</si>
  <si>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</si>
  <si>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</si>
  <si>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</si>
  <si>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</si>
  <si>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</si>
  <si>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</si>
  <si>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</si>
  <si>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</si>
  <si>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</si>
  <si>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</si>
  <si>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</si>
  <si>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</si>
  <si>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</si>
  <si>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</si>
  <si>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</si>
  <si>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</si>
  <si>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</si>
  <si>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</si>
  <si>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</si>
  <si>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</si>
  <si>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</si>
  <si>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</si>
  <si>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</si>
  <si>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</si>
  <si>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</si>
  <si>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</si>
  <si>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</si>
  <si>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</si>
  <si>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</si>
  <si>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</si>
  <si>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</si>
  <si>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</si>
  <si>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</si>
  <si>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</si>
  <si>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</si>
  <si>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</si>
  <si>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</si>
  <si>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</si>
  <si>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</si>
  <si>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</si>
  <si>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</si>
  <si>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</si>
  <si>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</si>
  <si>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</si>
  <si>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</si>
  <si>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</si>
  <si>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</si>
  <si>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</si>
  <si>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</si>
  <si>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</si>
  <si>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</si>
  <si>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</si>
  <si>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</si>
  <si>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</si>
  <si>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</si>
  <si>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</si>
  <si>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</si>
  <si>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</si>
  <si>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</si>
  <si>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</si>
  <si>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</si>
  <si>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</si>
  <si>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</si>
  <si>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</si>
  <si>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</si>
  <si>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</si>
  <si>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</si>
  <si>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</si>
  <si>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</si>
  <si>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</si>
  <si>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</si>
  <si>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</si>
  <si>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</si>
  <si>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</si>
  <si>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</si>
  <si>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</si>
  <si>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</si>
  <si>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</si>
  <si>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</si>
  <si>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</si>
  <si>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</si>
  <si>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</si>
  <si>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</si>
  <si>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</si>
  <si>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</si>
  <si>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</si>
  <si>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</si>
  <si>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</si>
  <si>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</si>
  <si>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</si>
  <si>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</si>
  <si>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</si>
  <si>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</si>
  <si>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</si>
  <si>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</si>
  <si>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</si>
  <si>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</si>
  <si>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</si>
  <si>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</si>
  <si>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</si>
  <si>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</si>
  <si>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</si>
  <si>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</si>
  <si>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</si>
  <si>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</si>
  <si>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</si>
  <si>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</si>
  <si>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</si>
  <si>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</si>
  <si>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</si>
  <si>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</si>
  <si>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</si>
  <si>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</si>
  <si>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</si>
  <si>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</si>
  <si>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</si>
  <si>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</si>
  <si>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</si>
  <si>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</si>
  <si>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</si>
  <si>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</si>
  <si>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</si>
  <si>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</si>
  <si>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</si>
  <si>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</si>
  <si>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</si>
  <si>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</si>
  <si>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</si>
  <si>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</si>
  <si>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</si>
  <si>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</si>
  <si>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</si>
  <si>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</si>
  <si>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</si>
  <si>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</si>
  <si>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</si>
  <si>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</si>
  <si>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</si>
  <si>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</si>
  <si>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</si>
  <si>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</si>
  <si>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</si>
  <si>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</si>
  <si>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</si>
  <si>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</si>
  <si>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</si>
  <si>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</si>
  <si>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</si>
  <si>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</si>
  <si>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</si>
  <si>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</si>
  <si>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</si>
  <si>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</si>
  <si>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</si>
  <si>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</si>
  <si>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</si>
  <si>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</si>
  <si>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</si>
  <si>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</si>
  <si>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</si>
  <si>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</si>
  <si>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</si>
  <si>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</si>
  <si>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</si>
  <si>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</si>
  <si>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</si>
  <si>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</si>
  <si>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</si>
  <si>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</si>
  <si>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</si>
  <si>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</si>
  <si>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</si>
  <si>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</si>
  <si>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</si>
  <si>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</si>
  <si>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</si>
  <si>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</si>
  <si>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</si>
  <si>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</si>
  <si>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</si>
  <si>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</si>
  <si>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</si>
  <si>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</si>
  <si>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</si>
  <si>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</si>
  <si>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</si>
  <si>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</si>
  <si>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</si>
  <si>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</si>
  <si>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</si>
  <si>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</si>
  <si>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</si>
  <si>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</si>
  <si>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</si>
  <si>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</si>
  <si>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</si>
  <si>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</si>
  <si>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</si>
  <si>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</si>
  <si>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</si>
  <si>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</si>
  <si>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</si>
  <si>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</si>
  <si>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</si>
  <si>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</si>
  <si>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</si>
  <si>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</si>
  <si>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</si>
  <si>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</si>
  <si>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</si>
  <si>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</si>
  <si>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</si>
  <si>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</si>
  <si>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</si>
  <si>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</si>
  <si>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</si>
  <si>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</si>
  <si>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</si>
  <si>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</si>
  <si>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</si>
  <si>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</si>
  <si>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</si>
  <si>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</si>
  <si>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</si>
  <si>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</si>
  <si>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</si>
  <si>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</si>
  <si>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</si>
  <si>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</si>
  <si>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</si>
  <si>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</si>
  <si>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</si>
  <si>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</si>
  <si>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</si>
  <si>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</si>
  <si>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</si>
  <si>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</si>
  <si>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</si>
  <si>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</si>
  <si>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</si>
  <si>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</si>
  <si>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</si>
  <si>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</si>
  <si>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</si>
  <si>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</si>
  <si>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</si>
  <si>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</si>
  <si>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</si>
  <si>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</si>
  <si>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</si>
  <si>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</si>
  <si>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</si>
  <si>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</si>
  <si>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</si>
  <si>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</si>
  <si>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</si>
  <si>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</si>
  <si>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</si>
  <si>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</si>
  <si>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</si>
  <si>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</si>
  <si>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</si>
  <si>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</si>
  <si>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</si>
  <si>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</si>
  <si>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</si>
  <si>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</si>
  <si>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</si>
  <si>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</si>
  <si>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</si>
  <si>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</si>
  <si>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</si>
  <si>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</si>
  <si>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</si>
  <si>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</si>
  <si>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</si>
  <si>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</si>
  <si>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</si>
  <si>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</si>
  <si>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</si>
  <si>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</si>
  <si>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</si>
  <si>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</si>
  <si>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</si>
  <si>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</si>
  <si>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</si>
  <si>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</si>
  <si>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</si>
  <si>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</si>
  <si>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</si>
  <si>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</si>
  <si>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</si>
  <si>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</si>
  <si>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</si>
  <si>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</si>
  <si>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</si>
  <si>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</si>
  <si>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</si>
  <si>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</si>
  <si>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</si>
  <si>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</si>
  <si>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</si>
  <si>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</si>
  <si>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</si>
  <si>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</si>
  <si>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</si>
  <si>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</si>
  <si>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</si>
  <si>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</si>
  <si>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</si>
  <si>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</si>
  <si>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</si>
  <si>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</si>
  <si>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</si>
  <si>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</si>
  <si>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</si>
  <si>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</si>
  <si>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</si>
  <si>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</si>
  <si>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</si>
  <si>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</si>
  <si>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</si>
  <si>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</si>
  <si>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</si>
  <si>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</si>
  <si>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</si>
  <si>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</si>
  <si>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</si>
  <si>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</si>
  <si>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</si>
  <si>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</si>
  <si>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</si>
  <si>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</si>
  <si>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</si>
  <si>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</si>
  <si>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</si>
  <si>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</si>
  <si>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</si>
  <si>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</si>
  <si>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</si>
  <si>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</si>
  <si>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</si>
  <si>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</si>
  <si>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</si>
  <si>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</si>
  <si>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</si>
  <si>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</si>
  <si>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</si>
  <si>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</si>
  <si>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</si>
  <si>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</si>
  <si>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</si>
  <si>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</si>
  <si>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</si>
  <si>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</si>
  <si>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</si>
  <si>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</si>
  <si>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</si>
  <si>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</si>
  <si>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</si>
  <si>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</si>
  <si>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</si>
  <si>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</si>
  <si>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</si>
  <si>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</si>
  <si>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</si>
  <si>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</si>
  <si>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</si>
  <si>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</si>
  <si>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</si>
  <si>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</si>
  <si>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</si>
  <si>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</si>
  <si>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</si>
  <si>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</si>
  <si>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</si>
  <si>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</si>
  <si>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</si>
  <si>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</si>
  <si>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</si>
  <si>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</si>
  <si>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</si>
  <si>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</si>
  <si>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</si>
  <si>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</si>
  <si>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</si>
  <si>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</si>
  <si>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</si>
  <si>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</si>
  <si>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</si>
  <si>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</si>
  <si>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</si>
  <si>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</si>
  <si>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</si>
  <si>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</si>
  <si>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</si>
  <si>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</si>
  <si>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</si>
  <si>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</si>
  <si>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</si>
  <si>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</si>
  <si>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</si>
  <si>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</si>
  <si>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</si>
  <si>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</si>
  <si>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</si>
  <si>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</si>
  <si>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</si>
  <si>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</si>
  <si>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</si>
  <si>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</si>
  <si>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</si>
  <si>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</si>
  <si>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</si>
  <si>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</si>
  <si>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</si>
  <si>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</si>
  <si>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</si>
  <si>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</si>
  <si>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</si>
  <si>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</si>
  <si>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</si>
  <si>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</si>
  <si>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</si>
  <si>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</si>
  <si>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</si>
  <si>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</si>
  <si>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</si>
  <si>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</si>
  <si>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</si>
  <si>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</si>
  <si>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</si>
  <si>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</si>
  <si>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</si>
  <si>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</si>
  <si>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</si>
  <si>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</si>
  <si>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</si>
  <si>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</si>
  <si>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</si>
  <si>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</si>
  <si>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</si>
  <si>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</si>
  <si>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</si>
  <si>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</si>
  <si>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</si>
  <si>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</si>
  <si>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</si>
  <si>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</si>
  <si>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</si>
  <si>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</si>
  <si>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</si>
  <si>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</si>
  <si>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</si>
  <si>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</si>
  <si>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</si>
  <si>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</si>
  <si>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</si>
  <si>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</si>
  <si>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</si>
  <si>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</si>
  <si>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</si>
  <si>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</si>
  <si>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</si>
  <si>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</si>
  <si>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</si>
  <si>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</si>
  <si>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</si>
  <si>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</si>
  <si>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</si>
  <si>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</si>
  <si>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</si>
  <si>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</si>
  <si>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</si>
  <si>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</si>
  <si>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</si>
  <si>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</si>
  <si>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</si>
  <si>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</si>
  <si>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</si>
  <si>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</si>
  <si>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</si>
  <si>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</si>
  <si>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</si>
  <si>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</si>
  <si>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</si>
  <si>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</si>
  <si>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</si>
  <si>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</si>
  <si>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</si>
  <si>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</si>
  <si>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</si>
  <si>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</si>
  <si>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</si>
  <si>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</si>
  <si>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</si>
  <si>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</si>
  <si>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</si>
  <si>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</si>
  <si>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</si>
  <si>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</si>
  <si>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</si>
  <si>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</si>
  <si>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</si>
  <si>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</si>
  <si>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</si>
  <si>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</si>
  <si>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</si>
  <si>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</si>
  <si>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</si>
  <si>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</si>
  <si>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</si>
  <si>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</si>
  <si>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</si>
  <si>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</si>
  <si>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</si>
  <si>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</si>
  <si>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</si>
  <si>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</si>
  <si>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</si>
  <si>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</si>
  <si>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</si>
  <si>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</si>
  <si>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</si>
  <si>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</si>
  <si>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</si>
  <si>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</si>
  <si>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</si>
  <si>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</si>
  <si>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</si>
  <si>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</si>
  <si>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</si>
  <si>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</si>
  <si>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</si>
  <si>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</si>
  <si>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</si>
  <si>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</si>
  <si>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</si>
  <si>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</si>
  <si>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</si>
  <si>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</si>
  <si>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</si>
  <si>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</si>
  <si>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</si>
  <si>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</si>
  <si>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</si>
  <si>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</si>
  <si>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</si>
  <si>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</si>
  <si>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</si>
  <si>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</si>
  <si>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</si>
  <si>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</si>
  <si>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</si>
  <si>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</si>
  <si>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</si>
  <si>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</si>
  <si>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</si>
  <si>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</si>
  <si>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</si>
  <si>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</si>
  <si>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</si>
  <si>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</si>
  <si>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</si>
  <si>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</si>
  <si>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</si>
  <si>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</si>
  <si>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</si>
  <si>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</si>
  <si>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</si>
  <si>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</si>
  <si>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</si>
  <si>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</si>
  <si>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</si>
  <si>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</si>
  <si>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</si>
  <si>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</si>
  <si>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</si>
  <si>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</si>
  <si>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</si>
  <si>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</si>
  <si>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</si>
  <si>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</si>
  <si>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</si>
  <si>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</si>
  <si>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</si>
  <si>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</si>
  <si>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</si>
  <si>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</si>
  <si>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</si>
  <si>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</si>
  <si>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</si>
  <si>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</si>
  <si>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</si>
  <si>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</si>
  <si>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</si>
  <si>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</si>
  <si>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</si>
  <si>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</si>
  <si>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</si>
  <si>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</si>
  <si>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</si>
  <si>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</si>
  <si>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</si>
  <si>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</si>
  <si>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</si>
  <si>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</si>
  <si>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</si>
  <si>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</si>
  <si>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</si>
  <si>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</si>
  <si>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</si>
  <si>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</si>
  <si>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</si>
  <si>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</si>
  <si>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</si>
  <si>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</si>
  <si>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</si>
  <si>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</si>
  <si>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</si>
  <si>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</si>
  <si>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</si>
  <si>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</si>
  <si>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</si>
  <si>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</si>
  <si>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</si>
  <si>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</si>
  <si>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</si>
  <si>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</si>
  <si>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</si>
  <si>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</si>
  <si>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</si>
  <si>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</si>
  <si>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</si>
  <si>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</si>
  <si>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</si>
  <si>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</si>
  <si>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</si>
  <si>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</si>
  <si>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</si>
  <si>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</si>
  <si>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</si>
  <si>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</si>
  <si>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</si>
  <si>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</si>
  <si>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</si>
  <si>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</si>
  <si>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</si>
  <si>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</si>
  <si>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</si>
  <si>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</si>
  <si>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</si>
  <si>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</si>
  <si>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</si>
  <si>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</si>
  <si>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</si>
  <si>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</si>
  <si>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</si>
  <si>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</si>
  <si>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</si>
  <si>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</si>
  <si>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</si>
  <si>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</si>
  <si>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</si>
  <si>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</si>
  <si>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</si>
  <si>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</si>
  <si>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</si>
  <si>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</si>
  <si>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</si>
  <si>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</si>
  <si>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</si>
  <si>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</si>
  <si>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</si>
  <si>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</si>
  <si>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</si>
  <si>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</si>
  <si>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</si>
  <si>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</si>
  <si>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</si>
  <si>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</si>
  <si>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</si>
  <si>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</si>
  <si>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</si>
  <si>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</si>
  <si>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</si>
  <si>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</si>
  <si>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</si>
  <si>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</si>
  <si>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</si>
  <si>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</si>
  <si>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</si>
  <si>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</si>
  <si>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</si>
  <si>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</si>
  <si>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</si>
  <si>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</si>
  <si>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</si>
  <si>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</si>
  <si>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</si>
  <si>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</si>
  <si>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</si>
  <si>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</si>
  <si>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</si>
  <si>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</si>
  <si>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</si>
  <si>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</si>
  <si>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</si>
  <si>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</si>
  <si>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</si>
  <si>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</si>
  <si>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</si>
  <si>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</si>
  <si>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</si>
  <si>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</si>
  <si>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</si>
  <si>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</si>
  <si>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</si>
  <si>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</si>
  <si>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</si>
  <si>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</si>
  <si>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</si>
  <si>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</si>
  <si>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</si>
  <si>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</si>
  <si>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</si>
  <si>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</si>
  <si>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</si>
  <si>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</si>
  <si>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</si>
  <si>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</si>
  <si>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</si>
  <si>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</si>
  <si>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</si>
  <si>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</si>
  <si>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</si>
  <si>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</si>
  <si>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</si>
  <si>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</si>
  <si>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</si>
  <si>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</si>
  <si>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</si>
  <si>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</si>
  <si>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</si>
  <si>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</si>
  <si>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</si>
  <si>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</si>
  <si>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</si>
  <si>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</si>
  <si>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</si>
  <si>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</si>
  <si>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</si>
  <si>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</si>
  <si>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</si>
  <si>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</si>
  <si>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</si>
  <si>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</si>
  <si>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</si>
  <si>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</si>
  <si>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</si>
  <si>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</si>
  <si>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</si>
  <si>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</si>
  <si>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</si>
  <si>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</si>
  <si>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</si>
  <si>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</si>
  <si>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</si>
  <si>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</si>
  <si>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</si>
  <si>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</si>
  <si>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</si>
  <si>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</si>
  <si>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</si>
  <si>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</si>
  <si>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</si>
  <si>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</si>
  <si>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</si>
  <si>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</si>
  <si>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</si>
  <si>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</si>
  <si>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</si>
  <si>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</si>
  <si>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</si>
  <si>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</si>
  <si>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</si>
  <si>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</si>
  <si>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</si>
  <si>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</si>
  <si>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</si>
  <si>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</si>
  <si>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</si>
  <si>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</si>
  <si>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</si>
  <si>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</si>
  <si>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</si>
  <si>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</si>
  <si>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</si>
  <si>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</si>
  <si>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</si>
  <si>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</si>
  <si>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</si>
  <si>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</si>
  <si>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</si>
  <si>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</si>
  <si>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</si>
  <si>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</si>
  <si>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</si>
  <si>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</si>
  <si>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</si>
  <si>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</si>
  <si>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</si>
  <si>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</si>
  <si>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</si>
  <si>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</si>
  <si>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</si>
  <si>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</si>
  <si>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</si>
  <si>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</si>
  <si>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</si>
  <si>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</si>
  <si>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</si>
  <si>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</si>
  <si>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</si>
  <si>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</si>
  <si>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</si>
  <si>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</si>
  <si>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</si>
  <si>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</si>
  <si>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</si>
  <si>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</si>
  <si>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</si>
  <si>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</si>
  <si>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</si>
  <si>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</si>
  <si>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</si>
  <si>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</si>
  <si>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</si>
  <si>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</si>
  <si>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</si>
  <si>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</si>
  <si>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</si>
  <si>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</si>
  <si>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</si>
  <si>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</si>
  <si>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</si>
  <si>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</si>
  <si>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</si>
  <si>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</si>
  <si>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</si>
  <si>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</si>
  <si>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</si>
  <si>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</si>
  <si>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</si>
  <si>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</si>
  <si>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</si>
  <si>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</si>
  <si>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</si>
  <si>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</si>
  <si>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</si>
  <si>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</si>
  <si>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</si>
  <si>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</si>
  <si>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</si>
  <si>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</si>
  <si>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</si>
  <si>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</si>
  <si>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</si>
  <si>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</si>
  <si>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</si>
  <si>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</si>
  <si>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</si>
  <si>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</si>
  <si>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</si>
  <si>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</si>
  <si>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</si>
  <si>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</si>
  <si>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</si>
  <si>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</si>
  <si>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</si>
  <si>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</si>
  <si>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</si>
  <si>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</si>
  <si>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</si>
  <si>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</si>
  <si>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</si>
  <si>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</si>
  <si>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</si>
  <si>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</si>
  <si>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</si>
  <si>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</si>
  <si>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</si>
  <si>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</si>
  <si>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</si>
  <si>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</si>
  <si>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</si>
  <si>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</si>
  <si>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</si>
  <si>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</si>
  <si>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</si>
  <si>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</si>
  <si>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</si>
  <si>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</si>
  <si>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</si>
  <si>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</si>
  <si>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</si>
  <si>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</si>
  <si>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</si>
  <si>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</si>
  <si>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</si>
  <si>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</si>
  <si>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</si>
  <si>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</si>
  <si>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</si>
  <si>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</si>
  <si>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</si>
  <si>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</si>
  <si>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</si>
  <si>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</si>
  <si>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</si>
  <si>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</si>
  <si>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</si>
  <si>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</si>
  <si>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</si>
  <si>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</si>
  <si>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</si>
  <si>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</si>
  <si>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</si>
  <si>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</si>
  <si>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</si>
  <si>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</si>
  <si>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</si>
  <si>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</si>
  <si>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</si>
  <si>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</si>
  <si>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</si>
  <si>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</si>
  <si>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</si>
  <si>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</si>
  <si>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</si>
  <si>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</si>
  <si>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</si>
  <si>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</si>
  <si>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</si>
  <si>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</si>
  <si>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</si>
  <si>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</si>
  <si>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</si>
  <si>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</si>
  <si>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</si>
  <si>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</si>
  <si>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</si>
  <si>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</si>
  <si>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</si>
  <si>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</si>
  <si>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</si>
  <si>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</si>
  <si>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</si>
  <si>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</si>
  <si>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</si>
  <si>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</si>
  <si>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</si>
  <si>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</si>
  <si>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</si>
  <si>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</si>
  <si>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</si>
  <si>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</si>
  <si>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</si>
  <si>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</si>
  <si>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</si>
  <si>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</si>
  <si>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</si>
  <si>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</si>
  <si>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</si>
  <si>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</si>
  <si>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</si>
  <si>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</si>
  <si>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</si>
  <si>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</si>
  <si>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</si>
  <si>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</si>
  <si>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</si>
  <si>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</si>
  <si>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</si>
  <si>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</si>
  <si>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</si>
  <si>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</si>
  <si>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</si>
  <si>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</si>
  <si>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</si>
  <si>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</si>
  <si>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</si>
  <si>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</si>
  <si>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</si>
  <si>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</si>
  <si>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</si>
  <si>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</si>
  <si>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</si>
  <si>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</si>
  <si>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</si>
  <si>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</si>
  <si>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</si>
  <si>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</si>
  <si>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</si>
  <si>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</si>
  <si>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</si>
  <si>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</si>
  <si>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</si>
  <si>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</si>
  <si>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</si>
  <si>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</si>
  <si>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</si>
  <si>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</si>
  <si>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</si>
  <si>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</si>
  <si>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</si>
  <si>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</si>
  <si>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</si>
  <si>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</si>
  <si>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</si>
  <si>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</si>
  <si>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</si>
  <si>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</si>
  <si>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</si>
  <si>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</si>
  <si>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</si>
  <si>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</si>
  <si>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</si>
  <si>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</si>
  <si>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</si>
  <si>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</si>
  <si>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</si>
  <si>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</si>
  <si>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</si>
  <si>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</si>
  <si>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</si>
  <si>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</si>
  <si>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</si>
  <si>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</si>
  <si>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</si>
  <si>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</si>
  <si>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</si>
  <si>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</si>
  <si>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</si>
  <si>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</si>
  <si>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</si>
  <si>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</si>
  <si>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</si>
  <si>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</si>
  <si>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</si>
  <si>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</si>
  <si>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</si>
  <si>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</si>
  <si>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</si>
  <si>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</si>
  <si>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</si>
  <si>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</si>
  <si>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</si>
  <si>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</si>
  <si>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</si>
  <si>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</si>
  <si>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</si>
  <si>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</si>
  <si>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</si>
  <si>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</si>
  <si>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</si>
  <si>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</si>
  <si>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</si>
  <si>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</si>
  <si>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</si>
  <si>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</si>
  <si>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</si>
  <si>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</si>
  <si>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</si>
  <si>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</si>
  <si>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</si>
  <si>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</si>
  <si>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</si>
  <si>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</si>
  <si>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</si>
  <si>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</si>
  <si>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</si>
  <si>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</si>
  <si>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</si>
  <si>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</si>
  <si>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</si>
  <si>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</si>
  <si>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</si>
  <si>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</si>
  <si>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</si>
  <si>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</si>
  <si>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</si>
  <si>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</si>
  <si>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</si>
  <si>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</si>
  <si>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</si>
  <si>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</si>
  <si>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</si>
  <si>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</si>
  <si>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</si>
  <si>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</si>
  <si>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</si>
  <si>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</si>
  <si>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</si>
  <si>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</si>
  <si>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</si>
  <si>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</si>
  <si>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</si>
  <si>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</si>
  <si>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</si>
  <si>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</si>
  <si>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</si>
  <si>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</si>
  <si>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</si>
  <si>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</si>
  <si>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</si>
  <si>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</si>
  <si>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</si>
  <si>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</si>
  <si>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</si>
  <si>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</si>
  <si>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</si>
  <si>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</si>
  <si>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</si>
  <si>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</si>
  <si>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</si>
  <si>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</si>
  <si>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</si>
  <si>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</si>
  <si>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</si>
  <si>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</si>
  <si>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</si>
  <si>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</si>
  <si>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</si>
  <si>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</si>
  <si>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</si>
  <si>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</si>
  <si>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</si>
  <si>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</si>
  <si>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</si>
  <si>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</si>
  <si>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</si>
  <si>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</si>
  <si>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</si>
  <si>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</si>
  <si>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</si>
  <si>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</si>
  <si>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</si>
  <si>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</si>
  <si>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</si>
  <si>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</si>
  <si>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</si>
  <si>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</si>
  <si>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</si>
  <si>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</si>
  <si>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</si>
  <si>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</si>
  <si>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</si>
  <si>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</si>
  <si>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</si>
  <si>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</si>
  <si>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</si>
  <si>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</si>
  <si>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</si>
  <si>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</si>
  <si>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</si>
  <si>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</si>
  <si>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</si>
  <si>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</si>
  <si>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</si>
  <si>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</si>
  <si>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</si>
  <si>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</si>
  <si>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</si>
  <si>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</si>
  <si>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</si>
  <si>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</si>
  <si>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</si>
  <si>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</si>
  <si>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</si>
  <si>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</si>
  <si>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</si>
  <si>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</si>
  <si>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</si>
  <si>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</si>
  <si>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</si>
  <si>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</si>
  <si>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</si>
  <si>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</si>
  <si>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</si>
  <si>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</si>
  <si>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</si>
  <si>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</si>
  <si>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</si>
  <si>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</si>
  <si>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</si>
  <si>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</si>
  <si>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</si>
  <si>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</si>
  <si>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</si>
  <si>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</si>
  <si>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</si>
  <si>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</si>
  <si>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</si>
  <si>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</si>
  <si>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</si>
  <si>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</si>
  <si>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</si>
  <si>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</si>
  <si>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</si>
  <si>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</si>
  <si>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</si>
  <si>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</si>
  <si>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</si>
  <si>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</si>
  <si>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</si>
  <si>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</si>
  <si>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</si>
  <si>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</si>
  <si>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</si>
  <si>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</si>
  <si>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</si>
  <si>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</si>
  <si>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</si>
  <si>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</si>
  <si>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</si>
  <si>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</si>
  <si>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</si>
  <si>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</si>
  <si>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</si>
  <si>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</si>
  <si>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</si>
  <si>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</si>
  <si>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</si>
  <si>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</si>
  <si>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</si>
  <si>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</si>
  <si>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</si>
  <si>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</si>
  <si>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</si>
  <si>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</si>
  <si>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</si>
  <si>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</si>
  <si>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</si>
  <si>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</si>
  <si>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</si>
  <si>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</si>
  <si>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</si>
  <si>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</si>
  <si>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</si>
  <si>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</si>
  <si>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</si>
  <si>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</si>
  <si>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</si>
  <si>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</si>
  <si>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</si>
  <si>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</si>
  <si>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</si>
  <si>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</si>
  <si>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</si>
  <si>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</si>
  <si>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</si>
  <si>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</si>
  <si>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</si>
  <si>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</si>
  <si>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</si>
  <si>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</si>
  <si>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</si>
  <si>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</si>
  <si>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</si>
  <si>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</si>
  <si>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</si>
  <si>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</si>
  <si>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</si>
  <si>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</si>
  <si>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</si>
  <si>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</si>
  <si>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</si>
  <si>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</si>
  <si>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</si>
  <si>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</si>
  <si>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</si>
  <si>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</si>
  <si>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</si>
  <si>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</si>
  <si>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</si>
  <si>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</si>
  <si>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</si>
  <si>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</si>
  <si>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</si>
  <si>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</si>
  <si>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</si>
  <si>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</si>
  <si>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</si>
  <si>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</si>
  <si>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</si>
  <si>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</si>
  <si>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</si>
  <si>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</si>
  <si>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</si>
  <si>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</si>
  <si>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</si>
  <si>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</si>
  <si>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</si>
  <si>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</si>
  <si>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</si>
  <si>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</si>
  <si>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</si>
  <si>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</si>
  <si>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</si>
  <si>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</si>
  <si>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</si>
  <si>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</si>
  <si>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</si>
  <si>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</si>
  <si>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</si>
  <si>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</si>
  <si>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</si>
  <si>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</si>
  <si>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</si>
  <si>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</si>
  <si>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</si>
  <si>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</si>
  <si>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</si>
  <si>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</si>
  <si>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</si>
  <si>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</si>
  <si>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</si>
  <si>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</si>
  <si>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</si>
  <si>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</si>
  <si>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</si>
  <si>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</si>
  <si>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</si>
  <si>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</si>
  <si>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</si>
  <si>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</si>
  <si>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</si>
  <si>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</si>
  <si>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</si>
  <si>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</si>
  <si>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</si>
  <si>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</si>
  <si>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</si>
  <si>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</si>
  <si>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</si>
  <si>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</si>
  <si>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</si>
  <si>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</si>
  <si>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</si>
  <si>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</si>
  <si>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</si>
  <si>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</si>
  <si>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</si>
  <si>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</si>
  <si>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</si>
  <si>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</si>
  <si>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</si>
  <si>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</si>
  <si>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</si>
  <si>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</si>
  <si>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</si>
  <si>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</si>
  <si>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</si>
  <si>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</si>
  <si>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</si>
  <si>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</si>
  <si>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</si>
  <si>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</si>
  <si>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</si>
  <si>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</si>
  <si>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</si>
  <si>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</si>
  <si>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</si>
  <si>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</si>
  <si>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</si>
  <si>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</si>
  <si>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</si>
  <si>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</si>
  <si>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</si>
  <si>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</si>
  <si>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</si>
  <si>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</si>
  <si>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</si>
  <si>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</si>
  <si>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</si>
  <si>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</si>
  <si>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</si>
  <si>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</si>
  <si>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</si>
  <si>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</si>
  <si>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</si>
  <si>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</si>
  <si>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</si>
  <si>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</si>
  <si>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</si>
  <si>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</si>
  <si>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</si>
  <si>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</si>
  <si>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</si>
  <si>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</si>
  <si>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</si>
  <si>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</si>
  <si>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</si>
  <si>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</si>
  <si>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</si>
  <si>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</si>
  <si>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</si>
  <si>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</si>
  <si>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</si>
  <si>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</si>
  <si>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</si>
  <si>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</si>
  <si>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</si>
  <si>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</si>
  <si>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</si>
  <si>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</si>
  <si>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</si>
  <si>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</si>
  <si>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</si>
  <si>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</si>
  <si>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</si>
  <si>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</si>
  <si>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</si>
  <si>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</si>
  <si>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</si>
  <si>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</si>
  <si>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</si>
  <si>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</si>
  <si>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</si>
  <si>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</si>
  <si>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</si>
  <si>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</si>
  <si>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</si>
  <si>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</si>
  <si>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</si>
  <si>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</si>
  <si>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</si>
  <si>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</si>
  <si>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</si>
  <si>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</si>
  <si>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</si>
  <si>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</si>
  <si>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</si>
  <si>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</si>
  <si>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</si>
  <si>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</si>
  <si>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</si>
  <si>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</si>
  <si>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</si>
  <si>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</si>
  <si>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</si>
  <si>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</si>
  <si>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</si>
  <si>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</si>
  <si>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</si>
  <si>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</si>
  <si>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</si>
  <si>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</si>
  <si>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</si>
  <si>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</si>
  <si>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</si>
  <si>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</si>
  <si>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</si>
  <si>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</si>
  <si>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</si>
  <si>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</si>
  <si>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</si>
  <si>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</si>
  <si>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</si>
  <si>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</si>
  <si>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</si>
  <si>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</si>
  <si>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</si>
  <si>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</si>
  <si>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</si>
  <si>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</si>
  <si>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</si>
  <si>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</si>
  <si>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</si>
  <si>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</si>
  <si>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</si>
  <si>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</si>
  <si>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</si>
  <si>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</si>
  <si>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</si>
  <si>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</si>
  <si>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</si>
  <si>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</si>
  <si>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</si>
  <si>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</si>
  <si>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</si>
  <si>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</si>
  <si>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</si>
  <si>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</si>
  <si>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</si>
  <si>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</si>
  <si>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</si>
  <si>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</si>
  <si>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</si>
  <si>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</si>
  <si>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</si>
  <si>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</si>
  <si>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</si>
  <si>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</si>
  <si>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</si>
  <si>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</si>
  <si>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</si>
  <si>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</si>
  <si>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</si>
  <si>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</si>
  <si>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</si>
  <si>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</si>
  <si>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</si>
  <si>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</si>
  <si>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</si>
  <si>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</si>
  <si>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</si>
  <si>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</si>
  <si>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</si>
  <si>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</si>
  <si>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</si>
  <si>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</si>
  <si>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</si>
  <si>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</si>
  <si>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</si>
  <si>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</si>
  <si>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</si>
  <si>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</si>
  <si>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</si>
  <si>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</si>
  <si>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</si>
  <si>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</si>
  <si>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</si>
  <si>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</si>
  <si>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</si>
  <si>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</si>
  <si>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</si>
  <si>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</si>
  <si>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</si>
  <si>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</si>
  <si>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</si>
  <si>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</si>
  <si>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</si>
  <si>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</si>
  <si>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</si>
  <si>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</si>
  <si>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</si>
  <si>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</si>
  <si>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</si>
  <si>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</si>
  <si>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</si>
  <si>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</si>
  <si>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</si>
  <si>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</si>
  <si>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</si>
  <si>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</si>
  <si>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</si>
  <si>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</si>
  <si>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</si>
  <si>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</si>
  <si>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</si>
  <si>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</si>
  <si>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</si>
  <si>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</si>
  <si>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</si>
  <si>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</si>
  <si>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</si>
  <si>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</si>
  <si>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</si>
  <si>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</si>
  <si>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</si>
  <si>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</si>
  <si>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</si>
  <si>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</si>
  <si>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</si>
  <si>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</si>
  <si>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</si>
  <si>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</si>
  <si>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</si>
  <si>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</si>
  <si>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</si>
  <si>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</si>
  <si>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</si>
  <si>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</si>
  <si>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</si>
  <si>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</si>
  <si>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</si>
  <si>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</si>
  <si>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</si>
  <si>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</si>
  <si>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</si>
  <si>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</si>
  <si>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</si>
  <si>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</si>
  <si>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</si>
  <si>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</si>
  <si>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</si>
  <si>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</si>
  <si>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</si>
  <si>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</si>
  <si>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</si>
  <si>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</si>
  <si>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</si>
  <si>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</si>
  <si>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</si>
  <si>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</si>
  <si>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</si>
  <si>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</si>
  <si>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</si>
  <si>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</si>
  <si>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</si>
  <si>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</si>
  <si>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</si>
  <si>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</si>
  <si>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</si>
  <si>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</si>
  <si>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</si>
  <si>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</si>
  <si>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</si>
  <si>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</si>
  <si>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</si>
  <si>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</si>
  <si>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</si>
  <si>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</si>
  <si>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</si>
  <si>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</si>
  <si>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</si>
  <si>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</si>
  <si>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</si>
  <si>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</si>
  <si>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</si>
  <si>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</si>
  <si>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</si>
  <si>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</si>
  <si>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</si>
  <si>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</si>
  <si>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</si>
  <si>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</si>
  <si>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</si>
  <si>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</si>
  <si>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</si>
  <si>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</si>
  <si>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</si>
  <si>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</si>
  <si>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</si>
  <si>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</si>
  <si>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</si>
  <si>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</si>
  <si>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</si>
  <si>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</si>
  <si>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</si>
  <si>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</si>
  <si>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</si>
  <si>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</si>
  <si>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</si>
  <si>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</si>
  <si>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</si>
  <si>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</si>
  <si>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</si>
  <si>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</si>
  <si>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</si>
  <si>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</si>
  <si>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</si>
  <si>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</si>
  <si>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</si>
  <si>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</si>
  <si>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</si>
  <si>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</si>
  <si>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</si>
  <si>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</si>
  <si>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</si>
  <si>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</si>
  <si>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</si>
  <si>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</si>
  <si>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</si>
  <si>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</si>
  <si>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</si>
  <si>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</si>
  <si>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</si>
  <si>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</si>
  <si>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</si>
  <si>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</si>
  <si>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</si>
  <si>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</si>
  <si>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</si>
  <si>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</si>
  <si>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</si>
  <si>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</si>
  <si>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</si>
  <si>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</si>
  <si>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</si>
  <si>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</si>
  <si>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</si>
  <si>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</si>
  <si>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</si>
  <si>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</si>
  <si>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</si>
  <si>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</si>
  <si>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</si>
  <si>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</si>
  <si>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</si>
  <si>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</si>
  <si>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</si>
  <si>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</si>
  <si>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</si>
  <si>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</si>
  <si>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</si>
  <si>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</si>
  <si>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</si>
  <si>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</si>
  <si>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</si>
  <si>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</si>
  <si>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</si>
  <si>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</si>
  <si>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</si>
  <si>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</si>
  <si>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</si>
  <si>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</si>
  <si>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</si>
  <si>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</si>
  <si>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</si>
  <si>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</si>
  <si>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</si>
  <si>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</si>
  <si>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</si>
  <si>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</si>
  <si>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</si>
  <si>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</si>
  <si>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</si>
  <si>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</si>
  <si>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</si>
  <si>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</si>
  <si>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</si>
  <si>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</si>
  <si>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</si>
  <si>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</si>
  <si>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</si>
  <si>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</si>
  <si>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</si>
  <si>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</si>
  <si>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</si>
  <si>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</si>
  <si>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</si>
  <si>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</si>
  <si>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</si>
  <si>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</si>
  <si>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</si>
  <si>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</si>
  <si>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</si>
  <si>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</si>
  <si>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</si>
  <si>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</si>
  <si>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</si>
  <si>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</si>
  <si>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</si>
  <si>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</si>
  <si>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</si>
  <si>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</si>
  <si>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</si>
  <si>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</si>
  <si>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</si>
  <si>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</si>
  <si>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</si>
  <si>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</si>
  <si>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</si>
  <si>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</si>
  <si>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</si>
  <si>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</si>
  <si>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</si>
  <si>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</si>
  <si>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</si>
  <si>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</si>
  <si>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</si>
  <si>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</si>
  <si>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</si>
  <si>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</si>
  <si>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</si>
  <si>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</si>
  <si>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</si>
  <si>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</si>
  <si>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</si>
  <si>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</si>
  <si>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</si>
  <si>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</si>
  <si>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</si>
  <si>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</si>
  <si>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</si>
  <si>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</si>
  <si>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</si>
  <si>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</si>
  <si>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</si>
  <si>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</si>
  <si>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</si>
  <si>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</si>
  <si>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</si>
  <si>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</si>
  <si>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</si>
  <si>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</si>
  <si>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</si>
  <si>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</si>
  <si>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</si>
  <si>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</si>
  <si>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</si>
  <si>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</si>
  <si>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</si>
  <si>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</si>
  <si>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</si>
  <si>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</si>
  <si>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</si>
  <si>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</si>
  <si>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</si>
  <si>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</si>
  <si>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</si>
  <si>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</si>
  <si>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</si>
  <si>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</si>
  <si>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</si>
  <si>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</si>
  <si>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</si>
  <si>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</si>
  <si>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</si>
  <si>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</si>
  <si>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</si>
  <si>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</si>
  <si>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</si>
  <si>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</si>
  <si>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</si>
  <si>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</si>
  <si>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</si>
  <si>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</si>
  <si>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</si>
  <si>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</si>
  <si>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</si>
  <si>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</si>
  <si>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</si>
  <si>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</si>
  <si>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</si>
  <si>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</si>
  <si>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</si>
  <si>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</si>
  <si>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</si>
  <si>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</si>
  <si>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</si>
  <si>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</si>
  <si>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</si>
  <si>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</si>
  <si>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</si>
  <si>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</si>
  <si>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</si>
  <si>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</si>
  <si>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</si>
  <si>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</si>
  <si>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</si>
  <si>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</si>
  <si>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</si>
  <si>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</si>
  <si>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</si>
  <si>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</si>
  <si>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</si>
  <si>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</si>
  <si>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</si>
  <si>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</si>
  <si>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</si>
  <si>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</si>
  <si>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</si>
  <si>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</si>
  <si>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</si>
  <si>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</si>
  <si>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</si>
  <si>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</si>
  <si>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</si>
  <si>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</si>
  <si>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</si>
  <si>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</si>
  <si>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</si>
  <si>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</si>
  <si>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</si>
  <si>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</si>
  <si>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</si>
  <si>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</si>
  <si>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</si>
  <si>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</si>
  <si>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</si>
  <si>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</si>
  <si>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</si>
  <si>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</si>
  <si>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</si>
  <si>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</si>
  <si>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</si>
  <si>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</si>
  <si>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</si>
  <si>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</si>
  <si>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</si>
  <si>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</si>
  <si>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</si>
  <si>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</si>
  <si>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</si>
  <si>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</si>
  <si>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</si>
  <si>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</si>
  <si>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</si>
  <si>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</si>
  <si>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</si>
  <si>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</si>
  <si>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</si>
  <si>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</si>
  <si>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</si>
  <si>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</si>
  <si>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</si>
  <si>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</si>
  <si>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</si>
  <si>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</si>
  <si>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</si>
  <si>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</si>
  <si>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</si>
  <si>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</si>
  <si>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</si>
  <si>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</si>
  <si>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</si>
  <si>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</si>
  <si>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</si>
  <si>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</si>
  <si>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</si>
  <si>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</si>
  <si>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</si>
  <si>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</si>
  <si>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</si>
  <si>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</si>
  <si>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</si>
  <si>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</si>
  <si>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</si>
  <si>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</si>
  <si>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</si>
  <si>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</si>
  <si>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</si>
  <si>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</si>
  <si>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</si>
  <si>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</si>
  <si>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</si>
  <si>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</si>
  <si>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</si>
  <si>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</si>
  <si>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</si>
  <si>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</si>
  <si>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</si>
  <si>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</si>
  <si>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</si>
  <si>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</si>
  <si>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</si>
  <si>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</si>
  <si>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</si>
  <si>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</si>
  <si>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</si>
  <si>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</si>
  <si>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</si>
  <si>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</si>
  <si>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</si>
  <si>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</si>
  <si>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</si>
  <si>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</si>
  <si>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</si>
  <si>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</si>
  <si>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</si>
  <si>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</si>
  <si>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</si>
  <si>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</si>
  <si>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</si>
  <si>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</si>
  <si>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</si>
  <si>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</si>
  <si>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</si>
  <si>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</si>
  <si>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</si>
  <si>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</si>
  <si>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</si>
  <si>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</si>
  <si>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</si>
  <si>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</si>
  <si>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</si>
  <si>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</si>
  <si>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</si>
  <si>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</si>
  <si>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</si>
  <si>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</si>
  <si>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</si>
  <si>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</si>
  <si>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</si>
  <si>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</si>
  <si>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</si>
  <si>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</si>
  <si>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</si>
  <si>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</si>
  <si>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</si>
  <si>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</si>
  <si>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</si>
  <si>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</si>
  <si>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</si>
  <si>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</si>
  <si>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</si>
  <si>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</si>
  <si>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</si>
  <si>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</si>
  <si>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</si>
  <si>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</si>
  <si>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</si>
  <si>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</si>
  <si>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</si>
  <si>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</si>
  <si>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</si>
  <si>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</si>
  <si>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</si>
  <si>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</si>
  <si>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</si>
  <si>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</si>
  <si>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</si>
  <si>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</si>
  <si>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</si>
  <si>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</si>
  <si>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</si>
  <si>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</si>
  <si>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</si>
  <si>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</si>
  <si>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</si>
  <si>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</si>
  <si>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</si>
  <si>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</si>
  <si>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</si>
  <si>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</si>
  <si>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</si>
  <si>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</si>
  <si>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</si>
  <si>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</si>
  <si>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</si>
  <si>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</si>
  <si>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</si>
  <si>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</si>
  <si>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</si>
  <si>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</si>
  <si>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</si>
  <si>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</si>
  <si>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</si>
  <si>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</si>
  <si>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</si>
  <si>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</si>
  <si>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</si>
  <si>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</si>
  <si>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</si>
  <si>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</si>
  <si>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</si>
  <si>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</si>
  <si>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</si>
  <si>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</si>
  <si>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</si>
  <si>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</si>
  <si>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</si>
  <si>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</si>
  <si>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</si>
  <si>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</si>
  <si>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</si>
  <si>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</si>
  <si>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</si>
  <si>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</si>
  <si>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</si>
  <si>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</si>
  <si>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</si>
  <si>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</si>
  <si>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</si>
  <si>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</si>
  <si>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</si>
  <si>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</si>
  <si>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</si>
  <si>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</si>
  <si>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</si>
  <si>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</si>
  <si>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</si>
  <si>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</si>
  <si>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</si>
  <si>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</si>
  <si>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</si>
  <si>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</si>
  <si>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</si>
  <si>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</si>
  <si>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</si>
  <si>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</si>
  <si>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</si>
  <si>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</si>
  <si>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</si>
  <si>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</si>
  <si>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</si>
  <si>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</si>
  <si>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</si>
  <si>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</si>
  <si>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</si>
  <si>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</si>
  <si>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</si>
  <si>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</si>
  <si>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</si>
  <si>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</si>
  <si>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</si>
  <si>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</si>
  <si>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</si>
  <si>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</si>
  <si>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</si>
  <si>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</si>
  <si>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</si>
  <si>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</si>
  <si>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</si>
  <si>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</si>
  <si>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</si>
  <si>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</si>
  <si>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</si>
  <si>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</si>
  <si>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</si>
  <si>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</si>
  <si>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</si>
  <si>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</si>
  <si>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</si>
  <si>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</si>
  <si>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</si>
  <si>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</si>
  <si>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</si>
  <si>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</si>
  <si>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</si>
  <si>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</si>
  <si>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</si>
  <si>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</si>
  <si>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</si>
  <si>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</si>
  <si>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</si>
  <si>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</si>
  <si>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</si>
  <si>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</si>
  <si>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</si>
  <si>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</si>
  <si>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</si>
  <si>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</si>
  <si>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</si>
  <si>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</si>
  <si>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</si>
  <si>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</si>
  <si>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</si>
  <si>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</si>
  <si>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</si>
  <si>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</si>
  <si>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</si>
  <si>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</si>
  <si>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</si>
  <si>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</si>
  <si>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</si>
  <si>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</si>
  <si>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</si>
  <si>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</si>
  <si>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</si>
  <si>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</si>
  <si>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</si>
  <si>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</si>
  <si>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</si>
  <si>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</si>
  <si>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</si>
  <si>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</si>
  <si>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</si>
  <si>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</si>
  <si>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</si>
  <si>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</si>
  <si>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</si>
  <si>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</si>
  <si>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</si>
  <si>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</si>
  <si>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</si>
  <si>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</si>
  <si>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</si>
  <si>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</si>
  <si>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</si>
  <si>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</si>
  <si>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</si>
  <si>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</si>
  <si>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</si>
  <si>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</si>
  <si>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</si>
  <si>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</si>
  <si>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</si>
  <si>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</si>
  <si>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</si>
  <si>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</si>
  <si>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</si>
  <si>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</si>
  <si>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</si>
  <si>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</si>
  <si>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</si>
  <si>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</si>
  <si>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</si>
  <si>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</si>
  <si>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</si>
  <si>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</si>
  <si>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</si>
  <si>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</si>
  <si>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</si>
  <si>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</si>
  <si>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</si>
  <si>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</si>
  <si>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</si>
  <si>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</si>
  <si>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</si>
  <si>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</si>
  <si>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</si>
  <si>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</si>
  <si>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</si>
  <si>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</si>
  <si>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</si>
  <si>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</si>
  <si>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</si>
  <si>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</si>
  <si>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</si>
  <si>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</si>
  <si>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</si>
  <si>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</si>
  <si>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</si>
  <si>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</si>
  <si>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</si>
  <si>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</si>
  <si>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</si>
  <si>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</si>
  <si>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</si>
  <si>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</si>
  <si>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</si>
  <si>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</si>
  <si>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</si>
  <si>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</si>
  <si>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</si>
  <si>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</si>
  <si>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</si>
  <si>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</si>
  <si>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</si>
  <si>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</si>
  <si>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</si>
  <si>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</si>
  <si>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</si>
  <si>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</si>
  <si>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</si>
  <si>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</si>
  <si>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</si>
  <si>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</si>
  <si>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</si>
  <si>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</si>
  <si>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</si>
  <si>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</si>
  <si>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</si>
  <si>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</si>
  <si>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</si>
  <si>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</si>
  <si>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</si>
  <si>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</si>
  <si>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</si>
  <si>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</si>
  <si>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</si>
  <si>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</si>
  <si>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</si>
  <si>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</si>
  <si>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</si>
  <si>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</si>
  <si>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</si>
  <si>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</si>
  <si>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</si>
  <si>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</si>
  <si>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</si>
  <si>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</si>
  <si>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</si>
  <si>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</si>
  <si>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</si>
  <si>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</si>
  <si>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</si>
  <si>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</si>
  <si>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</si>
  <si>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</si>
  <si>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</si>
  <si>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</si>
  <si>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</si>
  <si>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</si>
  <si>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</si>
  <si>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</si>
  <si>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</si>
  <si>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</si>
  <si>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</si>
  <si>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</si>
  <si>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</si>
  <si>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</si>
  <si>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</si>
  <si>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</si>
  <si>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</si>
  <si>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</si>
  <si>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</si>
  <si>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</si>
  <si>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</si>
  <si>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</si>
  <si>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</si>
  <si>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</si>
  <si>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</si>
  <si>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</si>
  <si>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</si>
  <si>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</si>
  <si>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</si>
  <si>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</si>
  <si>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</si>
  <si>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</si>
  <si>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</si>
  <si>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</si>
  <si>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</si>
  <si>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</si>
  <si>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</si>
  <si>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</si>
  <si>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</si>
  <si>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</si>
  <si>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</si>
  <si>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</si>
  <si>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</si>
  <si>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</si>
  <si>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</si>
  <si>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</si>
  <si>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</si>
  <si>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</si>
  <si>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</si>
  <si>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</si>
  <si>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</si>
  <si>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</si>
  <si>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</si>
  <si>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</si>
  <si>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</si>
  <si>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</si>
  <si>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</si>
  <si>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</si>
  <si>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</si>
  <si>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</si>
  <si>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</si>
  <si>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</si>
  <si>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</si>
  <si>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</si>
  <si>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</si>
  <si>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</si>
  <si>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</si>
  <si>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</si>
  <si>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</si>
  <si>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</si>
  <si>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</si>
  <si>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</si>
  <si>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</si>
  <si>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</si>
  <si>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</si>
  <si>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</si>
  <si>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</si>
  <si>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</si>
  <si>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</si>
  <si>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</si>
  <si>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</si>
  <si>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</si>
  <si>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</si>
  <si>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</si>
  <si>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</si>
  <si>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</si>
  <si>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</si>
  <si>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</si>
  <si>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</si>
  <si>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</si>
  <si>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</si>
  <si>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</si>
  <si>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</si>
  <si>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</si>
  <si>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</si>
  <si>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</si>
  <si>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</si>
  <si>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</si>
  <si>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</si>
  <si>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</si>
  <si>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</si>
  <si>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</si>
  <si>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</si>
  <si>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</si>
  <si>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</si>
  <si>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</si>
  <si>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</si>
  <si>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</si>
  <si>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</si>
  <si>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</si>
  <si>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</si>
  <si>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</si>
  <si>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</si>
  <si>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</si>
  <si>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</si>
  <si>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</si>
  <si>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</si>
  <si>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</si>
  <si>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</si>
  <si>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</si>
  <si>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</si>
  <si>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</si>
  <si>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</si>
  <si>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</si>
  <si>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</si>
  <si>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</si>
  <si>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</si>
  <si>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</si>
  <si>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</si>
  <si>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</si>
  <si>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</si>
  <si>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</si>
  <si>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</si>
  <si>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</si>
  <si>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</si>
  <si>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</si>
  <si>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</si>
  <si>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</si>
  <si>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</si>
  <si>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</si>
  <si>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</si>
  <si>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</si>
  <si>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</si>
  <si>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</si>
  <si>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</si>
  <si>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</si>
  <si>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</si>
  <si>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</si>
  <si>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</si>
  <si>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</si>
  <si>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</si>
  <si>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</si>
  <si>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</si>
  <si>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</si>
  <si>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</si>
  <si>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</si>
  <si>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</si>
  <si>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</si>
  <si>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</si>
  <si>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</si>
  <si>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</si>
  <si>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</si>
  <si>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</si>
  <si>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</si>
  <si>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</si>
  <si>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</si>
  <si>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</si>
  <si>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</si>
  <si>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</si>
  <si>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</si>
  <si>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</si>
  <si>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</si>
  <si>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</si>
  <si>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</si>
  <si>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</si>
  <si>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</si>
  <si>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</si>
  <si>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</si>
  <si>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</si>
  <si>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</si>
  <si>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</si>
  <si>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</si>
  <si>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</si>
  <si>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</si>
  <si>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</si>
  <si>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</si>
  <si>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</si>
  <si>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</si>
  <si>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</si>
  <si>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</si>
  <si>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</si>
  <si>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</si>
  <si>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</si>
  <si>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</si>
  <si>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</si>
  <si>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</si>
  <si>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</si>
  <si>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</si>
  <si>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</si>
  <si>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</si>
  <si>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</si>
  <si>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</si>
  <si>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</si>
  <si>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</si>
  <si>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</si>
  <si>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</si>
  <si>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</si>
  <si>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</si>
  <si>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</si>
  <si>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</si>
  <si>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</si>
  <si>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</si>
  <si>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</si>
  <si>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</si>
  <si>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</si>
  <si>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</si>
  <si>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</si>
  <si>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</si>
  <si>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</si>
  <si>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</si>
  <si>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</si>
  <si>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</si>
  <si>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</si>
  <si>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</si>
  <si>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</si>
  <si>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</si>
  <si>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</si>
  <si>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</si>
  <si>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</si>
  <si>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</si>
  <si>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</si>
  <si>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</si>
  <si>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</si>
  <si>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</si>
  <si>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</si>
  <si>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</si>
  <si>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</si>
  <si>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</si>
  <si>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</si>
  <si>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</si>
  <si>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</si>
  <si>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</si>
  <si>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</si>
  <si>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</si>
  <si>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</si>
  <si>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</si>
  <si>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</si>
  <si>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</si>
  <si>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</si>
  <si>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</si>
  <si>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</si>
  <si>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</si>
  <si>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</si>
  <si>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</si>
  <si>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</si>
  <si>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</si>
  <si>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</si>
  <si>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</si>
  <si>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</si>
  <si>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</si>
  <si>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</si>
  <si>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</si>
  <si>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</si>
  <si>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</si>
  <si>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</si>
  <si>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</si>
  <si>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</si>
  <si>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</si>
  <si>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</si>
  <si>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</si>
  <si>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</si>
  <si>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</si>
  <si>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</si>
  <si>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</si>
  <si>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</si>
  <si>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</si>
  <si>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</si>
  <si>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</si>
  <si>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</si>
  <si>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</si>
  <si>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</si>
  <si>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</si>
  <si>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</si>
  <si>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</si>
  <si>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</si>
  <si>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</si>
  <si>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</si>
  <si>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</si>
  <si>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</si>
  <si>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</si>
  <si>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</si>
  <si>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</si>
  <si>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</si>
  <si>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</si>
  <si>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</si>
  <si>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</si>
  <si>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</si>
  <si>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</si>
  <si>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</si>
  <si>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</si>
  <si>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</si>
  <si>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</si>
  <si>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</si>
  <si>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</si>
  <si>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</si>
  <si>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</si>
  <si>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</si>
  <si>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</si>
  <si>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</si>
  <si>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</si>
  <si>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</si>
  <si>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</si>
  <si>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</si>
  <si>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</si>
  <si>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</si>
  <si>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</si>
  <si>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</si>
  <si>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</si>
  <si>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</si>
  <si>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</si>
  <si>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</si>
  <si>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</si>
  <si>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</si>
  <si>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</si>
  <si>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</si>
  <si>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</si>
  <si>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</si>
  <si>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</si>
  <si>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</si>
  <si>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</si>
  <si>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</si>
  <si>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</si>
  <si>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</si>
  <si>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</si>
  <si>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</si>
  <si>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</si>
  <si>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</si>
  <si>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</si>
  <si>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</si>
  <si>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</si>
  <si>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</si>
  <si>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</si>
  <si>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</si>
  <si>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</si>
  <si>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</si>
  <si>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</si>
  <si>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</si>
  <si>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</si>
  <si>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</si>
  <si>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</si>
  <si>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</si>
  <si>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</si>
  <si>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</si>
  <si>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</si>
  <si>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</si>
  <si>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</si>
  <si>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</si>
  <si>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</si>
  <si>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</si>
  <si>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</si>
  <si>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</si>
  <si>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</si>
  <si>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</si>
  <si>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</si>
  <si>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</si>
  <si>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</si>
  <si>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</si>
  <si>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</si>
  <si>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</si>
  <si>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</si>
  <si>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</si>
  <si>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</si>
  <si>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</si>
  <si>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</si>
  <si>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</si>
  <si>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</si>
  <si>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</si>
  <si>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</si>
  <si>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</si>
  <si>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</si>
  <si>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</si>
  <si>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</si>
  <si>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</si>
  <si>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</si>
  <si>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</si>
  <si>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</si>
  <si>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</si>
  <si>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</si>
  <si>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</si>
  <si>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</si>
  <si>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</si>
  <si>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</si>
  <si>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</si>
  <si>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</si>
  <si>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</si>
  <si>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</si>
  <si>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</si>
  <si>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</si>
  <si>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</si>
  <si>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</si>
  <si>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</si>
  <si>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</si>
  <si>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</si>
  <si>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</si>
  <si>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</si>
  <si>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</si>
  <si>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</si>
  <si>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</si>
  <si>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</si>
  <si>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</si>
  <si>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</si>
  <si>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</si>
  <si>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</si>
  <si>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</si>
  <si>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</si>
  <si>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</si>
  <si>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</si>
  <si>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</si>
  <si>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</si>
  <si>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</si>
  <si>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</si>
  <si>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</si>
  <si>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</si>
  <si>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</si>
  <si>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</si>
  <si>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</si>
  <si>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</si>
  <si>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</si>
  <si>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</si>
  <si>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</si>
  <si>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</si>
  <si>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</si>
  <si>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</si>
  <si>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</si>
  <si>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</si>
  <si>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</si>
  <si>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</si>
  <si>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</si>
  <si>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</si>
  <si>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</si>
  <si>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</si>
  <si>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</si>
  <si>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</si>
  <si>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</si>
  <si>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</si>
  <si>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</si>
  <si>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</si>
  <si>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</si>
  <si>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</si>
  <si>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</si>
  <si>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</si>
  <si>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</si>
  <si>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</si>
  <si>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</si>
  <si>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</si>
  <si>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</si>
  <si>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</si>
  <si>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</si>
  <si>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</si>
  <si>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</si>
  <si>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</si>
  <si>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</si>
  <si>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</si>
  <si>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</si>
  <si>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</si>
  <si>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</si>
  <si>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</si>
  <si>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</si>
  <si>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</si>
  <si>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</si>
  <si>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</si>
  <si>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</si>
  <si>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</si>
  <si>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</si>
  <si>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</si>
  <si>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</si>
  <si>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</si>
  <si>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</si>
  <si>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</si>
  <si>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</si>
  <si>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</si>
  <si>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</si>
  <si>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</si>
  <si>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</si>
  <si>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</si>
  <si>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</si>
  <si>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</si>
  <si>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</si>
  <si>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</si>
  <si>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</si>
  <si>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</si>
  <si>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</si>
  <si>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</si>
  <si>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</si>
  <si>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</si>
  <si>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</si>
  <si>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</si>
  <si>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</si>
  <si>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</si>
  <si>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</si>
  <si>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</si>
  <si>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</si>
  <si>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</si>
  <si>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</si>
  <si>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</si>
  <si>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</si>
  <si>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</si>
  <si>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</si>
  <si>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</si>
  <si>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</si>
  <si>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</si>
  <si>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</si>
  <si>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</si>
  <si>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</si>
  <si>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</si>
  <si>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</si>
  <si>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</si>
  <si>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</si>
  <si>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</si>
  <si>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</si>
  <si>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</si>
  <si>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</si>
  <si>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</si>
  <si>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</si>
  <si>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</si>
  <si>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</si>
  <si>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</si>
  <si>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</si>
  <si>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</si>
  <si>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</si>
  <si>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</si>
  <si>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</si>
  <si>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</si>
  <si>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</si>
  <si>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</si>
  <si>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</si>
  <si>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</si>
  <si>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</si>
  <si>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</si>
  <si>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</si>
  <si>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</si>
  <si>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</si>
  <si>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</si>
  <si>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</si>
  <si>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</si>
  <si>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</si>
  <si>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</si>
  <si>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</si>
  <si>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</si>
  <si>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</si>
  <si>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</si>
  <si>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</si>
  <si>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</si>
  <si>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</si>
  <si>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</si>
  <si>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</si>
  <si>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</si>
  <si>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</si>
  <si>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</si>
  <si>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</si>
  <si>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</si>
  <si>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</si>
  <si>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</si>
  <si>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</si>
  <si>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</si>
  <si>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</si>
  <si>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</si>
  <si>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</si>
  <si>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</si>
  <si>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</si>
  <si>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</si>
  <si>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</si>
  <si>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</si>
  <si>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</si>
  <si>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</si>
  <si>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</si>
  <si>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</si>
  <si>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</si>
  <si>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</si>
  <si>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</si>
  <si>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</si>
  <si>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</si>
  <si>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</si>
  <si>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</si>
  <si>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</si>
  <si>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</si>
  <si>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</si>
  <si>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</si>
  <si>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</si>
  <si>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</si>
  <si>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</si>
  <si>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</si>
  <si>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</si>
  <si>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</si>
  <si>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</si>
  <si>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</si>
  <si>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</si>
  <si>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</si>
  <si>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</si>
  <si>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</si>
  <si>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</si>
  <si>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</si>
  <si>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</si>
  <si>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</si>
  <si>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</si>
  <si>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</si>
  <si>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</si>
  <si>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</si>
  <si>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</si>
  <si>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</si>
  <si>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</si>
  <si>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</si>
  <si>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</si>
  <si>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</si>
  <si>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</si>
  <si>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</si>
  <si>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</si>
  <si>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</si>
  <si>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</si>
  <si>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</si>
  <si>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</si>
  <si>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</si>
  <si>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</si>
  <si>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</si>
  <si>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</si>
  <si>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</si>
  <si>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</si>
  <si>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</si>
  <si>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</si>
  <si>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</si>
  <si>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</si>
  <si>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</si>
  <si>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</si>
  <si>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</si>
  <si>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</si>
  <si>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</si>
  <si>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</si>
  <si>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</si>
  <si>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</si>
  <si>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</si>
  <si>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</si>
  <si>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</si>
  <si>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</si>
  <si>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</si>
  <si>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</si>
  <si>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</si>
  <si>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</si>
  <si>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</si>
  <si>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</si>
  <si>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</si>
  <si>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</si>
  <si>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</si>
  <si>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</si>
  <si>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</si>
  <si>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</si>
  <si>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</si>
  <si>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</si>
  <si>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</si>
  <si>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</si>
  <si>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</si>
  <si>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</si>
  <si>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</si>
  <si>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</si>
  <si>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</si>
  <si>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</si>
  <si>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</si>
  <si>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</si>
  <si>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</si>
  <si>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</si>
  <si>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</si>
  <si>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</si>
  <si>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</si>
  <si>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</si>
  <si>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</si>
  <si>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</si>
  <si>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</si>
  <si>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</si>
  <si>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</si>
  <si>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</si>
  <si>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</si>
  <si>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</si>
  <si>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</si>
  <si>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</si>
  <si>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</si>
  <si>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</si>
  <si>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</si>
  <si>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</si>
  <si>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</si>
  <si>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</si>
  <si>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</si>
  <si>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</si>
  <si>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</si>
  <si>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</si>
  <si>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</si>
  <si>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</si>
  <si>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</si>
  <si>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</si>
  <si>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</si>
  <si>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</si>
  <si>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</si>
  <si>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</si>
  <si>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</si>
  <si>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</si>
  <si>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</si>
  <si>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</si>
  <si>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</si>
  <si>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</si>
  <si>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</si>
  <si>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</si>
  <si>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</si>
  <si>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</si>
  <si>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</si>
  <si>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</si>
  <si>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</si>
  <si>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</si>
  <si>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</si>
  <si>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</si>
  <si>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</si>
  <si>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</si>
  <si>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</si>
  <si>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</si>
  <si>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</si>
  <si>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</si>
  <si>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</si>
  <si>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</si>
  <si>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</si>
  <si>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</si>
  <si>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</si>
  <si>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</si>
  <si>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</si>
  <si>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</si>
  <si>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</si>
  <si>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</si>
  <si>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</si>
  <si>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</si>
  <si>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</si>
  <si>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</si>
  <si>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</si>
  <si>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</si>
  <si>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</si>
  <si>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</si>
  <si>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</si>
  <si>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</si>
  <si>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</si>
  <si>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</si>
  <si>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</si>
  <si>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</si>
  <si>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</si>
  <si>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</si>
  <si>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</si>
  <si>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</si>
  <si>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</si>
  <si>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</si>
  <si>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</si>
  <si>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</si>
  <si>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</si>
  <si>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</si>
  <si>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</si>
  <si>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</si>
  <si>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</si>
  <si>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</si>
  <si>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</si>
  <si>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</si>
  <si>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</si>
  <si>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</si>
  <si>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</si>
  <si>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</si>
  <si>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</si>
  <si>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</si>
  <si>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</si>
  <si>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</si>
  <si>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</si>
  <si>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</si>
  <si>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</si>
  <si>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</si>
  <si>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</si>
  <si>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</si>
  <si>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</si>
  <si>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</si>
  <si>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</si>
  <si>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</si>
  <si>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</si>
  <si>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</si>
  <si>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</si>
  <si>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</si>
  <si>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</si>
  <si>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</si>
  <si>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</si>
  <si>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</si>
  <si>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</si>
  <si>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</si>
  <si>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</si>
  <si>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</si>
  <si>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</si>
  <si>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</si>
  <si>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</si>
  <si>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</si>
  <si>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</si>
  <si>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</si>
  <si>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</si>
  <si>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</si>
  <si>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</si>
  <si>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</si>
  <si>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</si>
  <si>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</si>
  <si>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</si>
  <si>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</si>
  <si>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</si>
  <si>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</si>
  <si>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</si>
  <si>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</si>
  <si>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</si>
  <si>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</si>
  <si>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</si>
  <si>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</si>
  <si>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</si>
  <si>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</si>
  <si>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</si>
  <si>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</si>
  <si>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</si>
  <si>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</si>
  <si>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</si>
  <si>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</si>
  <si>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</si>
  <si>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</si>
  <si>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</si>
  <si>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</si>
  <si>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</si>
  <si>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</si>
  <si>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</si>
  <si>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</si>
  <si>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</si>
  <si>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</si>
  <si>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</si>
  <si>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</si>
  <si>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</si>
  <si>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</si>
  <si>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</si>
  <si>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</si>
  <si>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</si>
  <si>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</si>
  <si>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</si>
  <si>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</si>
  <si>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</si>
  <si>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</si>
  <si>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</si>
  <si>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</si>
  <si>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</si>
  <si>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</si>
  <si>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</si>
  <si>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</si>
  <si>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</si>
  <si>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</si>
  <si>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</si>
  <si>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</si>
  <si>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</si>
  <si>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</si>
  <si>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</si>
  <si>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</si>
  <si>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</si>
  <si>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</si>
  <si>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</si>
  <si>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</si>
  <si>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</si>
  <si>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</si>
  <si>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</si>
  <si>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</si>
  <si>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</si>
  <si>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</si>
  <si>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</si>
  <si>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</si>
  <si>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</si>
  <si>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</si>
  <si>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</si>
  <si>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</si>
  <si>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</si>
  <si>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</si>
  <si>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</si>
  <si>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</si>
  <si>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</si>
  <si>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</si>
  <si>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</si>
  <si>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</si>
  <si>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</si>
  <si>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</si>
  <si>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</si>
  <si>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</si>
  <si>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</si>
  <si>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</si>
  <si>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</si>
  <si>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</si>
  <si>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</si>
  <si>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</si>
  <si>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</si>
  <si>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</si>
  <si>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</si>
  <si>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</si>
  <si>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</si>
  <si>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</si>
  <si>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</si>
  <si>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</si>
  <si>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</si>
  <si>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</si>
  <si>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</si>
  <si>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</si>
  <si>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</si>
  <si>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</si>
  <si>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</si>
  <si>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</si>
  <si>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</si>
  <si>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</si>
  <si>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</si>
  <si>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</si>
  <si>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</si>
  <si>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</si>
  <si>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</si>
  <si>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</si>
  <si>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</si>
  <si>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</si>
  <si>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</si>
  <si>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</si>
  <si>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</si>
  <si>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</si>
  <si>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</si>
  <si>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</si>
  <si>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</si>
  <si>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</si>
  <si>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</si>
  <si>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</si>
  <si>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</si>
  <si>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</si>
  <si>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</si>
  <si>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</si>
  <si>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</si>
  <si>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</si>
  <si>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</si>
  <si>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</si>
  <si>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</si>
  <si>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</si>
  <si>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</si>
  <si>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</si>
  <si>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</si>
  <si>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</si>
  <si>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</si>
  <si>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</si>
  <si>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</si>
  <si>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</si>
  <si>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</si>
  <si>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</si>
  <si>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</si>
  <si>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</si>
  <si>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</si>
  <si>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</si>
  <si>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</si>
  <si>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</si>
  <si>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</si>
  <si>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</si>
  <si>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</si>
  <si>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</si>
  <si>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</si>
  <si>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</si>
  <si>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</si>
  <si>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</si>
  <si>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</si>
  <si>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</si>
  <si>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</si>
  <si>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</si>
  <si>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</si>
  <si>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</si>
  <si>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</si>
  <si>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</si>
  <si>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</si>
  <si>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</si>
  <si>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</si>
  <si>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</si>
  <si>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</si>
  <si>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</si>
  <si>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</si>
  <si>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</si>
  <si>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</si>
  <si>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</si>
  <si>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</si>
  <si>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</si>
  <si>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</si>
  <si>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</si>
  <si>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</si>
  <si>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</si>
  <si>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</si>
  <si>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</si>
  <si>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</si>
  <si>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</si>
  <si>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</si>
  <si>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</si>
  <si>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</si>
  <si>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</si>
  <si>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</si>
  <si>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</si>
  <si>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</si>
  <si>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</si>
  <si>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</si>
  <si>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</si>
  <si>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</si>
  <si>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</si>
  <si>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</si>
  <si>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</si>
  <si>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</si>
  <si>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</si>
  <si>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</si>
  <si>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</si>
  <si>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</si>
  <si>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</si>
  <si>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</si>
  <si>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</si>
  <si>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</si>
  <si>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</si>
  <si>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</si>
  <si>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</si>
  <si>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</si>
  <si>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</si>
  <si>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</si>
  <si>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</si>
  <si>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</si>
  <si>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</si>
  <si>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</si>
  <si>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</si>
  <si>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</si>
  <si>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</si>
  <si>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</si>
  <si>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</si>
  <si>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</si>
  <si>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</si>
  <si>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</si>
  <si>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</si>
  <si>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</si>
  <si>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</si>
  <si>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</si>
  <si>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</si>
  <si>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</si>
  <si>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</si>
  <si>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</si>
  <si>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</si>
  <si>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</si>
  <si>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</si>
  <si>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</si>
  <si>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</si>
  <si>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</si>
  <si>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</si>
  <si>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</si>
  <si>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</si>
  <si>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</si>
  <si>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</si>
  <si>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</si>
  <si>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</si>
  <si>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</si>
  <si>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</si>
  <si>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</si>
  <si>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</si>
  <si>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</si>
  <si>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</si>
  <si>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</si>
  <si>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</si>
  <si>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</si>
  <si>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</si>
  <si>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</si>
  <si>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</si>
  <si>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</si>
  <si>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</si>
  <si>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</si>
  <si>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</si>
  <si>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</si>
  <si>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</si>
  <si>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</si>
  <si>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</si>
  <si>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</si>
  <si>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</si>
  <si>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</si>
  <si>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</si>
  <si>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</si>
  <si>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</si>
  <si>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</si>
  <si>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</si>
  <si>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</si>
  <si>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</si>
  <si>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</si>
  <si>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</si>
  <si>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</si>
  <si>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</si>
  <si>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</si>
  <si>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</si>
  <si>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</si>
  <si>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</si>
  <si>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</si>
  <si>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</si>
  <si>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</si>
  <si>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</si>
  <si>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</si>
  <si>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</si>
  <si>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</si>
  <si>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</si>
  <si>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</si>
  <si>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</si>
  <si>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</si>
  <si>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</si>
  <si>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</si>
  <si>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</si>
  <si>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</si>
  <si>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</si>
  <si>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</si>
  <si>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</si>
  <si>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</si>
  <si>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</si>
  <si>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</si>
  <si>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</si>
  <si>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</si>
  <si>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</si>
  <si>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</si>
  <si>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</si>
  <si>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</si>
  <si>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</si>
  <si>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</si>
  <si>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</si>
  <si>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</si>
  <si>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</si>
  <si>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</si>
  <si>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</si>
  <si>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</si>
  <si>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</si>
  <si>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</si>
  <si>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</si>
  <si>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</si>
  <si>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</si>
  <si>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</si>
  <si>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</si>
  <si>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</si>
  <si>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</si>
  <si>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</si>
  <si>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</si>
  <si>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</si>
  <si>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</si>
  <si>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</si>
  <si>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</si>
  <si>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</si>
  <si>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</si>
  <si>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</si>
  <si>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</si>
  <si>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</si>
  <si>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</si>
  <si>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</si>
  <si>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</si>
  <si>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</si>
  <si>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</si>
  <si>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</si>
  <si>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</si>
  <si>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</si>
  <si>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</si>
  <si>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</si>
  <si>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</si>
  <si>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</si>
  <si>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</si>
  <si>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</si>
  <si>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</si>
  <si>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</si>
  <si>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</si>
  <si>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</si>
  <si>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</si>
  <si>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</si>
  <si>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</si>
  <si>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</si>
  <si>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</si>
  <si>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</si>
  <si>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</si>
  <si>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</si>
  <si>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</si>
  <si>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</si>
  <si>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</si>
  <si>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</si>
  <si>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</si>
  <si>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</si>
  <si>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</si>
  <si>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</si>
  <si>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</si>
  <si>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</si>
  <si>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</si>
  <si>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</si>
  <si>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</si>
  <si>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</si>
  <si>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</si>
  <si>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</si>
  <si>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</si>
  <si>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</si>
  <si>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</si>
  <si>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</si>
  <si>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</si>
  <si>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</si>
  <si>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</si>
  <si>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</si>
  <si>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</si>
  <si>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</si>
  <si>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</si>
  <si>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</si>
  <si>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</si>
  <si>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</si>
  <si>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</si>
  <si>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</si>
  <si>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</si>
  <si>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</si>
  <si>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</si>
  <si>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</si>
  <si>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</si>
  <si>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</si>
  <si>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</si>
  <si>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</si>
  <si>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</si>
  <si>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</si>
  <si>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</si>
  <si>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</si>
  <si>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</si>
  <si>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</si>
  <si>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</si>
  <si>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</si>
  <si>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</si>
  <si>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</si>
  <si>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</si>
  <si>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</si>
  <si>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</si>
  <si>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</si>
  <si>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</si>
  <si>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</si>
  <si>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</si>
  <si>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</si>
  <si>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</si>
  <si>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</si>
  <si>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</si>
  <si>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</si>
  <si>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</si>
  <si>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</si>
  <si>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</si>
  <si>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</si>
  <si>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</si>
  <si>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</si>
  <si>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</si>
  <si>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</si>
  <si>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</si>
  <si>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</si>
  <si>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</si>
  <si>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</si>
  <si>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</si>
  <si>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</si>
  <si>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</si>
  <si>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</si>
  <si>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</si>
  <si>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</si>
  <si>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</si>
  <si>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</si>
  <si>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</si>
  <si>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</si>
  <si>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</si>
  <si>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</si>
  <si>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</si>
  <si>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</si>
  <si>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</si>
  <si>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</si>
  <si>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</si>
  <si>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</si>
  <si>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</si>
  <si>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</si>
  <si>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</si>
  <si>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</si>
  <si>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</si>
  <si>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</si>
  <si>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</si>
  <si>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</si>
  <si>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</si>
  <si>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</si>
  <si>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</si>
  <si>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</si>
  <si>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</si>
  <si>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</si>
  <si>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</si>
  <si>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</si>
  <si>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</si>
  <si>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</si>
  <si>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</si>
  <si>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</si>
  <si>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</si>
  <si>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</si>
  <si>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</si>
  <si>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</si>
  <si>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</si>
  <si>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</si>
  <si>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</si>
  <si>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</si>
  <si>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</si>
  <si>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</si>
  <si>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</si>
  <si>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</si>
  <si>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</si>
  <si>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</si>
  <si>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</si>
  <si>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</si>
  <si>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</si>
  <si>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</si>
  <si>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</si>
  <si>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</si>
  <si>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</si>
  <si>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</si>
  <si>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</si>
  <si>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</si>
  <si>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</si>
  <si>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</si>
  <si>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</si>
  <si>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</si>
  <si>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</si>
  <si>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</si>
  <si>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</si>
  <si>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</si>
  <si>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</si>
  <si>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</si>
  <si>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</si>
  <si>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</si>
  <si>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</si>
  <si>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</si>
  <si>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</si>
  <si>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</si>
  <si>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</si>
  <si>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</si>
  <si>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</si>
  <si>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</si>
  <si>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</si>
  <si>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</si>
  <si>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</si>
  <si>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</si>
  <si>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</si>
  <si>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</si>
  <si>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</si>
  <si>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</si>
  <si>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</si>
  <si>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</si>
  <si>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</si>
  <si>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</si>
  <si>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</si>
  <si>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</si>
  <si>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</si>
  <si>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</si>
  <si>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</si>
  <si>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</si>
  <si>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</si>
  <si>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</si>
  <si>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</si>
  <si>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</si>
  <si>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</si>
  <si>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</si>
  <si>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</si>
  <si>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</si>
  <si>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</si>
  <si>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</si>
  <si>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</si>
  <si>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</si>
  <si>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</si>
  <si>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</si>
  <si>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</si>
  <si>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</si>
  <si>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</si>
  <si>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</si>
  <si>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</si>
  <si>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</si>
  <si>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</si>
  <si>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</si>
  <si>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</si>
  <si>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</si>
  <si>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</si>
  <si>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</si>
  <si>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</si>
  <si>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</si>
  <si>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</si>
  <si>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</si>
  <si>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</si>
  <si>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</si>
  <si>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</si>
  <si>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</si>
  <si>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</si>
  <si>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</si>
  <si>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</si>
  <si>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</si>
  <si>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</si>
  <si>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</si>
  <si>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</si>
  <si>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</si>
  <si>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</si>
  <si>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</si>
  <si>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</si>
  <si>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</si>
  <si>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</si>
  <si>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</si>
  <si>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</si>
  <si>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</si>
  <si>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</si>
  <si>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</si>
  <si>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</si>
  <si>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</si>
  <si>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</si>
  <si>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</si>
  <si>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</si>
  <si>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</si>
  <si>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</si>
  <si>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</si>
  <si>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</si>
  <si>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</si>
  <si>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</si>
  <si>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</si>
  <si>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</si>
  <si>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</si>
  <si>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</si>
  <si>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</si>
  <si>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</si>
  <si>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</si>
  <si>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</si>
  <si>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</si>
  <si>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</si>
  <si>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</si>
  <si>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</si>
  <si>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</si>
  <si>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</si>
  <si>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</si>
  <si>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</si>
  <si>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</si>
  <si>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</si>
  <si>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</si>
  <si>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</si>
  <si>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</si>
  <si>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</si>
  <si>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</si>
  <si>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</si>
  <si>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</si>
  <si>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</si>
  <si>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</si>
  <si>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</si>
  <si>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</si>
  <si>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</si>
  <si>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</si>
  <si>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</si>
  <si>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</si>
  <si>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</si>
  <si>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</si>
  <si>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</si>
  <si>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</si>
  <si>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</si>
  <si>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</si>
  <si>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</si>
  <si>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</si>
  <si>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</si>
  <si>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</si>
  <si>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</si>
  <si>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</si>
  <si>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</si>
  <si>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</si>
  <si>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</si>
  <si>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</si>
  <si>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</si>
  <si>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</si>
  <si>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</si>
  <si>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</si>
  <si>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</si>
  <si>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</si>
  <si>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</si>
  <si>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</si>
  <si>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</si>
  <si>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</si>
  <si>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</si>
  <si>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</si>
  <si>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</si>
  <si>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</si>
  <si>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</si>
  <si>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</si>
  <si>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</si>
  <si>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</si>
  <si>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</si>
  <si>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</si>
  <si>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</si>
  <si>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</si>
  <si>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</si>
  <si>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</si>
  <si>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</si>
  <si>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</si>
  <si>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</si>
  <si>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</si>
  <si>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</si>
  <si>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</si>
  <si>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</si>
  <si>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</si>
  <si>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</si>
  <si>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</si>
  <si>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</si>
  <si>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</si>
  <si>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</si>
  <si>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</si>
  <si>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</si>
  <si>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</si>
  <si>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</si>
  <si>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</si>
  <si>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</si>
  <si>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</si>
  <si>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</si>
  <si>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</si>
  <si>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</si>
  <si>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</si>
  <si>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</si>
  <si>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</si>
  <si>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</si>
  <si>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</si>
  <si>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</si>
  <si>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</si>
  <si>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</si>
  <si>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</si>
  <si>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</si>
  <si>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</si>
  <si>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</si>
  <si>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</si>
  <si>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</si>
  <si>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</si>
  <si>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</si>
  <si>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</si>
  <si>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</si>
  <si>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</si>
  <si>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</si>
  <si>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</si>
  <si>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</si>
  <si>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</si>
  <si>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</si>
  <si>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</si>
  <si>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</si>
  <si>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</si>
  <si>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</si>
  <si>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</si>
  <si>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</si>
  <si>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</si>
  <si>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</si>
  <si>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</si>
  <si>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</si>
  <si>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</si>
  <si>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</si>
  <si>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</si>
  <si>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</si>
  <si>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</si>
  <si>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</si>
  <si>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</si>
  <si>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</si>
  <si>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</si>
  <si>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</si>
  <si>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</si>
  <si>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</si>
  <si>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</si>
  <si>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</si>
  <si>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</si>
  <si>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</si>
  <si>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</si>
  <si>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</si>
  <si>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</si>
  <si>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</si>
  <si>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</si>
  <si>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</si>
  <si>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</si>
  <si>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</si>
  <si>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</si>
  <si>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</si>
  <si>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</si>
  <si>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</si>
  <si>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</si>
  <si>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</si>
  <si>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</si>
  <si>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</si>
  <si>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</si>
  <si>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</si>
  <si>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</si>
  <si>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</si>
  <si>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</si>
  <si>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</si>
  <si>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</si>
  <si>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</si>
  <si>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</si>
  <si>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</si>
  <si>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</si>
  <si>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</si>
  <si>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</si>
  <si>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</si>
  <si>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</si>
  <si>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</si>
  <si>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</si>
  <si>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</si>
  <si>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</si>
  <si>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</si>
  <si>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</si>
  <si>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</si>
  <si>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</si>
  <si>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</si>
  <si>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</si>
  <si>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</si>
  <si>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</si>
  <si>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</si>
  <si>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</si>
  <si>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</si>
  <si>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</si>
  <si>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</si>
  <si>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</si>
  <si>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</si>
  <si>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</si>
  <si>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</si>
  <si>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</si>
  <si>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</si>
  <si>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</si>
  <si>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</si>
  <si>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</si>
  <si>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</si>
  <si>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</si>
  <si>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</si>
  <si>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</si>
  <si>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</si>
  <si>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</si>
  <si>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</si>
  <si>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</si>
  <si>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</si>
  <si>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</si>
  <si>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</si>
  <si>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</si>
  <si>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</si>
  <si>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</si>
  <si>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</si>
  <si>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</si>
  <si>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</si>
  <si>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</si>
  <si>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</si>
  <si>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</si>
  <si>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</si>
  <si>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</si>
  <si>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</si>
  <si>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</si>
  <si>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</si>
  <si>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</si>
  <si>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</si>
  <si>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</si>
  <si>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</si>
  <si>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</si>
  <si>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</si>
  <si>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</si>
  <si>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</si>
  <si>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</si>
  <si>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</si>
  <si>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</si>
  <si>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</si>
  <si>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</si>
  <si>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</si>
  <si>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</si>
  <si>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</si>
  <si>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</si>
  <si>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</si>
  <si>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</si>
  <si>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</si>
  <si>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</si>
  <si>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</si>
  <si>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</si>
  <si>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</si>
  <si>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</si>
  <si>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</si>
  <si>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</si>
  <si>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</si>
  <si>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</si>
  <si>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</si>
  <si>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</si>
  <si>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</si>
  <si>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</si>
  <si>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</si>
  <si>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</si>
  <si>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</si>
  <si>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</si>
  <si>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</si>
  <si>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</si>
  <si>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</si>
  <si>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</si>
  <si>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</si>
  <si>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</si>
  <si>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</si>
  <si>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</si>
  <si>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</si>
  <si>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</si>
  <si>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</si>
  <si>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</si>
  <si>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</si>
  <si>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</si>
  <si>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</si>
  <si>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</si>
  <si>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</si>
  <si>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</si>
  <si>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</si>
  <si>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</si>
  <si>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</si>
  <si>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</si>
  <si>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</si>
  <si>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</si>
  <si>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</si>
  <si>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</si>
  <si>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</si>
  <si>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</si>
  <si>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</si>
  <si>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</si>
  <si>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</si>
  <si>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</si>
  <si>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</si>
  <si>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</si>
  <si>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</si>
  <si>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</si>
  <si>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</si>
  <si>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</si>
  <si>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</si>
  <si>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</si>
  <si>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</si>
  <si>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</si>
  <si>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</si>
  <si>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</si>
  <si>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</si>
  <si>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</si>
  <si>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</si>
  <si>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</si>
  <si>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</si>
  <si>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</si>
  <si>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</si>
  <si>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</si>
  <si>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</si>
  <si>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</si>
  <si>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</si>
  <si>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</si>
  <si>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</si>
  <si>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</si>
  <si>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</si>
  <si>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</si>
  <si>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</si>
  <si>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</si>
  <si>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</si>
  <si>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</si>
  <si>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</si>
  <si>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</si>
  <si>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</si>
  <si>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</si>
  <si>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</si>
  <si>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</si>
  <si>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</si>
  <si>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</si>
  <si>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</si>
  <si>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</si>
  <si>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</si>
  <si>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</si>
  <si>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</si>
  <si>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</si>
  <si>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</si>
  <si>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</si>
  <si>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</si>
  <si>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</si>
  <si>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</si>
  <si>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</si>
  <si>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</si>
  <si>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</si>
  <si>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</si>
  <si>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</si>
  <si>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</si>
  <si>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</si>
  <si>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</si>
  <si>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</si>
  <si>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</si>
  <si>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</si>
  <si>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</si>
  <si>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</si>
  <si>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</si>
  <si>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</si>
  <si>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</si>
  <si>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</si>
  <si>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</si>
  <si>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</si>
  <si>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</si>
  <si>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</si>
  <si>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</si>
  <si>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</si>
  <si>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</si>
  <si>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</si>
  <si>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</si>
  <si>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</si>
  <si>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</si>
  <si>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</si>
  <si>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</si>
  <si>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</si>
  <si>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</si>
  <si>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</si>
  <si>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</si>
  <si>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</si>
  <si>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</si>
  <si>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</si>
  <si>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</si>
  <si>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</si>
  <si>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</si>
  <si>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</si>
  <si>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</si>
  <si>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</si>
  <si>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</si>
  <si>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</si>
  <si>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</si>
  <si>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</si>
  <si>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</si>
  <si>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</si>
  <si>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</si>
  <si>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</si>
  <si>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</si>
  <si>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</si>
  <si>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</si>
  <si>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</si>
  <si>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</si>
  <si>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</si>
  <si>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</si>
  <si>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</si>
  <si>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</si>
  <si>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</si>
  <si>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</si>
  <si>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</si>
  <si>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</si>
  <si>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</si>
  <si>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</si>
  <si>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</si>
  <si>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</si>
  <si>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</si>
  <si>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</si>
  <si>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</si>
  <si>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</si>
  <si>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</si>
  <si>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</si>
  <si>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</si>
  <si>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</si>
  <si>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</si>
  <si>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</si>
  <si>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</si>
  <si>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</si>
  <si>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</si>
  <si>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</si>
  <si>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</si>
  <si>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</si>
  <si>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</si>
  <si>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</si>
  <si>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</si>
  <si>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</si>
  <si>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</si>
  <si>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</si>
  <si>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</si>
  <si>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</si>
  <si>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</si>
  <si>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</si>
  <si>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</si>
  <si>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</si>
  <si>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</si>
  <si>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</si>
  <si>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</si>
  <si>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</si>
  <si>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</si>
  <si>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</si>
  <si>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</si>
  <si>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</si>
  <si>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</si>
  <si>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</si>
  <si>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</si>
  <si>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</si>
  <si>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</si>
  <si>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</si>
  <si>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</si>
  <si>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</si>
  <si>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</si>
  <si>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</si>
  <si>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</si>
  <si>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</si>
  <si>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</si>
  <si>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</si>
  <si>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</si>
  <si>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</si>
  <si>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</si>
  <si>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</si>
  <si>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</si>
  <si>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</si>
  <si>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</si>
  <si>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</si>
  <si>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</si>
  <si>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</si>
  <si>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</si>
  <si>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</si>
  <si>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</si>
  <si>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</si>
  <si>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</si>
  <si>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</si>
  <si>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</si>
  <si>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</si>
  <si>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</si>
  <si>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</si>
  <si>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</si>
  <si>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</si>
  <si>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</si>
  <si>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</si>
  <si>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</si>
  <si>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</si>
  <si>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</si>
  <si>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</si>
  <si>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</si>
  <si>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</si>
  <si>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</si>
  <si>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</si>
  <si>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</si>
  <si>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</si>
  <si>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</si>
  <si>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</si>
  <si>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</si>
  <si>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</si>
  <si>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</si>
  <si>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</si>
  <si>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</si>
  <si>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</si>
  <si>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</si>
  <si>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</si>
  <si>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</si>
  <si>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</si>
  <si>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</si>
  <si>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</si>
  <si>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</si>
  <si>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</si>
  <si>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</si>
  <si>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</si>
  <si>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</si>
  <si>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</si>
  <si>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</si>
  <si>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</si>
  <si>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</si>
  <si>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</si>
  <si>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</si>
  <si>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</si>
  <si>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</si>
  <si>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</si>
  <si>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</si>
  <si>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</si>
  <si>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</si>
  <si>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</si>
  <si>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</si>
  <si>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</si>
  <si>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</si>
  <si>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</si>
  <si>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</si>
  <si>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</si>
  <si>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</si>
  <si>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</si>
  <si>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</si>
  <si>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</si>
  <si>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</si>
  <si>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</si>
  <si>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</si>
  <si>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</si>
  <si>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</si>
  <si>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</si>
  <si>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</si>
  <si>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</si>
  <si>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</si>
  <si>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</si>
  <si>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</si>
  <si>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</si>
  <si>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</si>
  <si>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</si>
  <si>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</si>
  <si>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</si>
  <si>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</si>
  <si>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</si>
  <si>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</si>
  <si>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</si>
  <si>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</si>
  <si>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</si>
  <si>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</si>
  <si>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</si>
  <si>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</si>
  <si>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</si>
  <si>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</si>
  <si>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</si>
  <si>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</si>
  <si>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</si>
  <si>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</si>
  <si>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</si>
  <si>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</si>
  <si>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</si>
  <si>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</si>
  <si>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</si>
  <si>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</si>
  <si>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</si>
  <si>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</si>
  <si>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</si>
  <si>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</si>
  <si>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</si>
  <si>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</si>
  <si>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</si>
  <si>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</si>
  <si>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</si>
  <si>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</si>
  <si>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</si>
  <si>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</si>
  <si>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</si>
  <si>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</si>
  <si>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</si>
  <si>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</si>
  <si>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</si>
  <si>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</si>
  <si>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</si>
  <si>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</si>
  <si>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</si>
  <si>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</si>
  <si>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</si>
  <si>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</si>
  <si>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</si>
  <si>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</si>
  <si>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</si>
  <si>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</si>
  <si>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</si>
  <si>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</si>
  <si>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</si>
  <si>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</si>
  <si>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</si>
  <si>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</si>
  <si>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</si>
  <si>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</si>
  <si>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</si>
  <si>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</si>
  <si>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</si>
  <si>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</si>
  <si>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</si>
  <si>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</si>
  <si>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</si>
  <si>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</si>
  <si>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</si>
  <si>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</si>
  <si>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</si>
  <si>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</si>
  <si>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</si>
  <si>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</si>
  <si>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</si>
  <si>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</si>
  <si>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</si>
  <si>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</si>
  <si>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</si>
  <si>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</si>
  <si>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</si>
  <si>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</si>
  <si>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</si>
  <si>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</si>
  <si>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</si>
  <si>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</si>
  <si>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</si>
  <si>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</si>
  <si>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</si>
  <si>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</si>
  <si>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</si>
  <si>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</si>
  <si>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</si>
  <si>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</si>
  <si>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</si>
  <si>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</si>
  <si>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</si>
  <si>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</si>
  <si>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</si>
  <si>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</si>
  <si>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</si>
  <si>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</si>
  <si>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</si>
  <si>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</si>
  <si>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</si>
  <si>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</si>
  <si>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</si>
  <si>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</si>
  <si>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</si>
  <si>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</si>
  <si>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</si>
  <si>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</si>
  <si>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</si>
  <si>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</si>
  <si>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</si>
  <si>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</si>
  <si>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</si>
  <si>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</si>
  <si>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</si>
  <si>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</si>
  <si>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</si>
  <si>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</si>
  <si>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</si>
  <si>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</si>
  <si>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</si>
  <si>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</si>
  <si>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</si>
  <si>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</si>
  <si>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</si>
  <si>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</si>
  <si>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</si>
  <si>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</si>
  <si>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</si>
  <si>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</si>
  <si>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</si>
  <si>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</si>
  <si>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</si>
  <si>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</si>
  <si>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</si>
  <si>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</si>
  <si>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</si>
  <si>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</si>
  <si>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</si>
  <si>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</si>
  <si>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</si>
  <si>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</si>
  <si>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</si>
  <si>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</si>
  <si>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</si>
  <si>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</si>
  <si>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</si>
  <si>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</si>
  <si>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</si>
  <si>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</si>
  <si>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</si>
  <si>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</si>
  <si>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</si>
  <si>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</si>
  <si>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</si>
  <si>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</si>
  <si>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</si>
  <si>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</si>
  <si>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</si>
  <si>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</si>
  <si>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</si>
  <si>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</si>
  <si>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</si>
  <si>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</si>
  <si>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</si>
  <si>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</si>
  <si>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</si>
  <si>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</si>
  <si>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</si>
  <si>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</si>
  <si>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</si>
  <si>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</si>
  <si>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</si>
  <si>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</si>
  <si>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</si>
  <si>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</si>
  <si>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</si>
  <si>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</si>
  <si>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</si>
  <si>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</si>
  <si>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</si>
  <si>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</si>
  <si>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</si>
  <si>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</si>
  <si>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</si>
  <si>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</si>
  <si>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</si>
  <si>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</si>
  <si>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</si>
  <si>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</si>
  <si>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</si>
  <si>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</si>
  <si>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</si>
  <si>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</si>
  <si>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</si>
  <si>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</si>
  <si>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</si>
  <si>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</si>
  <si>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</si>
  <si>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</si>
  <si>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</si>
  <si>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</si>
  <si>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</si>
  <si>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</si>
  <si>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</si>
  <si>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</si>
  <si>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</si>
  <si>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</si>
  <si>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</si>
  <si>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</si>
  <si>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</si>
  <si>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</si>
  <si>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</si>
  <si>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</si>
  <si>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</si>
  <si>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</si>
  <si>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</si>
  <si>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</si>
  <si>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</si>
  <si>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</si>
  <si>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</si>
  <si>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</si>
  <si>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</si>
  <si>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</si>
  <si>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</si>
  <si>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</si>
  <si>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</si>
  <si>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</si>
  <si>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</si>
  <si>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</si>
  <si>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</si>
  <si>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</si>
  <si>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</si>
  <si>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</si>
  <si>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</si>
  <si>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</si>
  <si>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</si>
  <si>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</si>
  <si>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</si>
  <si>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</si>
  <si>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</si>
  <si>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</si>
  <si>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</si>
  <si>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</si>
  <si>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</si>
  <si>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</si>
  <si>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</si>
  <si>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</si>
  <si>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</si>
  <si>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</si>
  <si>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</si>
  <si>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</si>
  <si>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</si>
  <si>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</si>
  <si>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</si>
  <si>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</si>
  <si>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</si>
  <si>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</si>
  <si>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</si>
  <si>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</si>
  <si>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</si>
  <si>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</si>
  <si>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</si>
  <si>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</si>
  <si>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</si>
  <si>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</si>
  <si>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</si>
  <si>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</si>
  <si>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</si>
  <si>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</si>
  <si>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</si>
  <si>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</si>
  <si>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</si>
  <si>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</si>
  <si>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</si>
  <si>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</si>
  <si>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</si>
  <si>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</si>
  <si>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</si>
  <si>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</si>
  <si>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</si>
  <si>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</si>
  <si>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</si>
  <si>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</si>
  <si>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</si>
  <si>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</si>
  <si>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</si>
  <si>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</si>
  <si>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</si>
  <si>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</si>
  <si>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</si>
  <si>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</si>
  <si>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</si>
  <si>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</si>
  <si>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</si>
  <si>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</si>
  <si>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</si>
  <si>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</si>
  <si>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</si>
  <si>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</si>
  <si>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</si>
  <si>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</si>
  <si>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</si>
  <si>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</si>
  <si>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</si>
  <si>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</si>
  <si>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</si>
  <si>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</si>
  <si>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</si>
  <si>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</si>
  <si>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</si>
  <si>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</si>
  <si>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</si>
  <si>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</si>
  <si>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</si>
  <si>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</si>
  <si>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</si>
  <si>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</si>
  <si>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</si>
  <si>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</si>
  <si>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</si>
  <si>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</si>
  <si>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</si>
  <si>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</si>
  <si>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</si>
  <si>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</si>
  <si>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</si>
  <si>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</si>
  <si>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</si>
  <si>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</si>
  <si>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</si>
  <si>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</si>
  <si>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</si>
  <si>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</si>
  <si>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</si>
  <si>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</si>
  <si>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</si>
  <si>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</si>
  <si>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</si>
  <si>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</si>
  <si>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</si>
  <si>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</si>
  <si>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</si>
  <si>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</si>
  <si>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</si>
  <si>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</si>
  <si>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</si>
  <si>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</si>
  <si>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</si>
  <si>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</si>
  <si>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</si>
  <si>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</si>
  <si>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</si>
  <si>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</si>
  <si>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</si>
  <si>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</si>
  <si>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</si>
  <si>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</si>
  <si>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</si>
  <si>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</si>
  <si>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</si>
  <si>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</si>
  <si>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</si>
  <si>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</si>
  <si>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</si>
  <si>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</si>
  <si>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</si>
  <si>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</si>
  <si>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</si>
  <si>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</si>
  <si>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</si>
  <si>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</si>
  <si>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</si>
  <si>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</si>
  <si>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</si>
  <si>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</si>
  <si>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</si>
  <si>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</si>
  <si>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</si>
  <si>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</si>
  <si>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</si>
  <si>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</si>
  <si>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</si>
  <si>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</si>
  <si>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</si>
  <si>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</si>
  <si>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</si>
  <si>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</si>
  <si>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</si>
  <si>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</si>
  <si>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</si>
  <si>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</si>
  <si>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</si>
  <si>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</si>
  <si>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</si>
  <si>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</si>
  <si>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</si>
  <si>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</si>
  <si>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</si>
  <si>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</si>
  <si>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</si>
  <si>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</si>
  <si>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</si>
  <si>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</si>
  <si>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</si>
  <si>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</si>
  <si>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</si>
  <si>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</si>
  <si>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</si>
  <si>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</si>
  <si>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</si>
  <si>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</si>
  <si>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</si>
  <si>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</si>
  <si>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</si>
  <si>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</si>
  <si>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</si>
  <si>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</si>
  <si>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</si>
  <si>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</si>
  <si>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</si>
  <si>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</si>
  <si>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</si>
  <si>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</si>
  <si>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</si>
  <si>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</si>
  <si>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</si>
  <si>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</si>
  <si>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</si>
  <si>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</si>
  <si>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</si>
  <si>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</si>
  <si>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</si>
  <si>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</si>
  <si>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</si>
  <si>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</si>
  <si>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</si>
  <si>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</si>
  <si>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</si>
  <si>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</si>
  <si>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</si>
  <si>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</si>
  <si>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</si>
  <si>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</si>
  <si>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</si>
  <si>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</si>
  <si>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</si>
  <si>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</si>
  <si>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</si>
  <si>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</si>
  <si>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</si>
  <si>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</si>
  <si>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</si>
  <si>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</si>
  <si>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</si>
  <si>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</si>
  <si>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</si>
  <si>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</si>
  <si>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</si>
  <si>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</si>
  <si>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</si>
  <si>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</si>
  <si>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</si>
  <si>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</si>
  <si>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</si>
  <si>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</si>
  <si>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</si>
  <si>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</si>
  <si>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</si>
  <si>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</si>
  <si>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</si>
  <si>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</si>
  <si>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</si>
  <si>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</si>
  <si>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</si>
  <si>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</si>
  <si>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</si>
  <si>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</si>
  <si>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</si>
  <si>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</si>
  <si>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</si>
  <si>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</si>
  <si>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</si>
  <si>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</si>
  <si>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</si>
  <si>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</si>
  <si>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</si>
  <si>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</si>
  <si>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</si>
  <si>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</si>
  <si>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</si>
  <si>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</si>
  <si>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</si>
  <si>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</si>
  <si>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</si>
  <si>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</si>
  <si>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</si>
  <si>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</si>
  <si>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</si>
  <si>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</si>
  <si>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</si>
  <si>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</si>
  <si>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</si>
  <si>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</si>
  <si>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</si>
  <si>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</si>
  <si>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</si>
  <si>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</si>
  <si>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</si>
  <si>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</si>
  <si>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</si>
  <si>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</si>
  <si>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</si>
  <si>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</si>
  <si>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</si>
  <si>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</si>
  <si>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</si>
  <si>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</si>
  <si>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</si>
  <si>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</si>
  <si>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</si>
  <si>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</si>
  <si>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</si>
  <si>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</si>
  <si>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</si>
  <si>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</si>
  <si>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</si>
  <si>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</si>
  <si>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</si>
  <si>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</si>
  <si>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</si>
  <si>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</si>
  <si>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</si>
  <si>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</si>
  <si>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</si>
  <si>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</si>
  <si>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</si>
  <si>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</si>
  <si>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</si>
  <si>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</si>
  <si>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</si>
  <si>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</si>
  <si>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</si>
  <si>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</si>
  <si>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</si>
  <si>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</si>
  <si>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</si>
  <si>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</si>
  <si>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</si>
  <si>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</si>
  <si>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</si>
  <si>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</si>
  <si>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</si>
  <si>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</si>
  <si>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</si>
  <si>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</si>
  <si>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</si>
  <si>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</si>
  <si>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</si>
  <si>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</si>
  <si>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</si>
  <si>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</si>
  <si>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</si>
  <si>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</si>
  <si>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</si>
  <si>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</si>
  <si>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</si>
  <si>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</si>
  <si>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</si>
  <si>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</si>
  <si>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</si>
  <si>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</si>
  <si>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</si>
  <si>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</si>
  <si>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</si>
  <si>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</si>
  <si>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</si>
  <si>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</si>
  <si>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</si>
  <si>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</si>
  <si>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</si>
  <si>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</si>
  <si>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</si>
  <si>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</si>
  <si>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</si>
  <si>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</si>
  <si>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</si>
  <si>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</si>
  <si>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</si>
  <si>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</si>
  <si>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</si>
  <si>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</si>
  <si>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</si>
  <si>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</si>
  <si>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</si>
  <si>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</si>
  <si>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</si>
  <si>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</si>
  <si>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</si>
  <si>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</si>
  <si>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</si>
  <si>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</si>
  <si>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</si>
  <si>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</si>
  <si>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</si>
  <si>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</si>
  <si>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</si>
  <si>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</si>
  <si>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</si>
  <si>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</si>
  <si>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</si>
  <si>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</si>
  <si>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</si>
  <si>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</si>
  <si>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</si>
  <si>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</si>
  <si>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</si>
  <si>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</si>
  <si>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</si>
  <si>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</si>
  <si>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</si>
  <si>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</si>
  <si>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</si>
  <si>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</si>
  <si>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</si>
  <si>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</si>
  <si>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</si>
  <si>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</si>
  <si>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</si>
  <si>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</si>
  <si>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</si>
  <si>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</si>
  <si>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</si>
  <si>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</si>
  <si>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</si>
  <si>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</si>
  <si>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</si>
  <si>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</si>
  <si>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</si>
  <si>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</si>
  <si>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</si>
  <si>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</si>
  <si>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</si>
  <si>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</si>
  <si>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</si>
  <si>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</si>
  <si>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</si>
  <si>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</si>
  <si>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</si>
  <si>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</si>
  <si>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</si>
  <si>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</si>
  <si>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</si>
  <si>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</si>
  <si>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</si>
  <si>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</si>
  <si>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</si>
  <si>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</si>
  <si>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</si>
  <si>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</si>
  <si>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</si>
  <si>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</si>
  <si>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</si>
  <si>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</si>
  <si>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</si>
  <si>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</si>
  <si>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</si>
  <si>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</si>
  <si>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</si>
  <si>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</si>
  <si>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</si>
  <si>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</si>
  <si>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</si>
  <si>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</si>
  <si>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</si>
  <si>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</si>
  <si>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</si>
  <si>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</si>
  <si>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</si>
  <si>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</si>
  <si>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</si>
  <si>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</si>
  <si>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</si>
  <si>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</si>
  <si>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</si>
  <si>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</si>
  <si>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</si>
  <si>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</si>
  <si>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</si>
  <si>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</si>
  <si>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</si>
  <si>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</si>
  <si>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</si>
  <si>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</si>
  <si>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</si>
  <si>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</si>
  <si>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</si>
  <si>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</si>
  <si>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</si>
  <si>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</si>
  <si>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</si>
  <si>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</si>
  <si>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</si>
  <si>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</si>
  <si>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</si>
  <si>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</si>
  <si>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</si>
  <si>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</si>
  <si>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</si>
  <si>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</si>
  <si>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</si>
  <si>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</si>
  <si>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</si>
  <si>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</si>
  <si>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</si>
  <si>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</si>
  <si>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</si>
  <si>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</si>
  <si>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</si>
  <si>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</si>
  <si>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</si>
  <si>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</si>
  <si>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</si>
  <si>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</si>
  <si>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</si>
  <si>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</si>
  <si>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</si>
  <si>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</si>
  <si>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</si>
  <si>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</si>
  <si>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</si>
  <si>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</si>
  <si>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</si>
  <si>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</si>
  <si>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</si>
  <si>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</si>
  <si>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</si>
  <si>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</si>
  <si>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</si>
  <si>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</si>
  <si>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</si>
  <si>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</si>
  <si>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</si>
  <si>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</si>
  <si>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</si>
  <si>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</si>
  <si>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</si>
  <si>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</si>
  <si>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</si>
  <si>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</si>
  <si>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</si>
  <si>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</si>
  <si>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</si>
  <si>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</si>
  <si>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</si>
  <si>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</si>
  <si>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</si>
  <si>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</si>
  <si>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</si>
  <si>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</si>
  <si>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</si>
  <si>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</si>
  <si>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</si>
  <si>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</si>
  <si>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</si>
  <si>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</si>
  <si>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</si>
  <si>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</si>
  <si>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</si>
  <si>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</si>
  <si>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</si>
  <si>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</si>
  <si>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</si>
  <si>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</si>
  <si>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</si>
  <si>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</si>
  <si>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</si>
  <si>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</si>
  <si>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</si>
  <si>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</si>
  <si>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</si>
  <si>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</si>
  <si>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</si>
  <si>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</si>
  <si>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</si>
  <si>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</si>
  <si>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</si>
  <si>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</si>
  <si>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</si>
  <si>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</si>
  <si>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</si>
  <si>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</si>
  <si>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</si>
  <si>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</si>
  <si>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</si>
  <si>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</si>
  <si>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</si>
  <si>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</si>
  <si>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</si>
  <si>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</si>
  <si>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</si>
  <si>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</si>
  <si>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</si>
  <si>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</si>
  <si>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</si>
  <si>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</si>
  <si>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</si>
  <si>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</si>
  <si>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</si>
  <si>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</si>
  <si>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</si>
  <si>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</si>
  <si>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</si>
  <si>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</si>
  <si>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</si>
  <si>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</si>
  <si>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</si>
  <si>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</si>
  <si>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</si>
  <si>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</si>
  <si>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</si>
  <si>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</si>
  <si>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</si>
  <si>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</si>
  <si>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</si>
  <si>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</si>
  <si>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</si>
  <si>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</si>
  <si>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</si>
  <si>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</si>
  <si>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</si>
  <si>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</si>
  <si>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</si>
  <si>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</si>
  <si>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</si>
  <si>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</si>
  <si>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</si>
  <si>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</si>
  <si>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</si>
  <si>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</si>
  <si>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</si>
  <si>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</si>
  <si>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</si>
  <si>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</si>
  <si>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</si>
  <si>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</si>
  <si>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</si>
  <si>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</si>
  <si>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</si>
  <si>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</si>
  <si>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</si>
  <si>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</si>
  <si>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</si>
  <si>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</si>
  <si>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</si>
  <si>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</si>
  <si>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</si>
  <si>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</si>
  <si>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</si>
  <si>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</si>
  <si>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</si>
  <si>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</si>
  <si>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</si>
  <si>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</si>
  <si>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</si>
  <si>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</si>
  <si>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</si>
  <si>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</si>
  <si>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</si>
  <si>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</si>
  <si>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</si>
  <si>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</si>
  <si>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</si>
  <si>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</si>
  <si>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</si>
  <si>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</si>
  <si>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</si>
  <si>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</si>
  <si>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</si>
  <si>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</si>
  <si>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</si>
  <si>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</si>
  <si>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</si>
  <si>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</si>
  <si>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</si>
  <si>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</si>
  <si>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</si>
  <si>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</si>
  <si>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</si>
  <si>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</si>
  <si>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</si>
  <si>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</si>
  <si>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</si>
  <si>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</si>
  <si>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</si>
  <si>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</si>
  <si>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</si>
  <si>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</si>
  <si>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</si>
  <si>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</si>
  <si>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</si>
  <si>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</si>
  <si>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</si>
  <si>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</si>
  <si>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</si>
  <si>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</si>
  <si>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</si>
  <si>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</si>
  <si>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</si>
  <si>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</si>
  <si>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</si>
  <si>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</si>
  <si>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</si>
  <si>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</si>
  <si>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</si>
  <si>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</si>
  <si>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</si>
  <si>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</si>
  <si>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</si>
  <si>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</si>
  <si>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</si>
  <si>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</si>
  <si>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</si>
  <si>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</si>
  <si>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</si>
  <si>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</si>
  <si>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</si>
  <si>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</si>
  <si>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</si>
  <si>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</si>
  <si>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</si>
  <si>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</si>
  <si>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</si>
  <si>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</si>
  <si>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</si>
  <si>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</si>
  <si>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</si>
  <si>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</si>
  <si>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</si>
  <si>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</si>
  <si>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</si>
  <si>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</si>
  <si>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</si>
  <si>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</si>
  <si>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</si>
  <si>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</si>
  <si>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</si>
  <si>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</si>
  <si>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</si>
  <si>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</si>
  <si>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</si>
  <si>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</si>
  <si>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</si>
  <si>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</si>
  <si>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</si>
  <si>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</si>
  <si>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</si>
  <si>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</si>
  <si>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</si>
  <si>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</si>
  <si>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</si>
  <si>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</si>
  <si>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</si>
  <si>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</si>
  <si>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</si>
  <si>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</si>
  <si>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</si>
  <si>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</si>
  <si>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</si>
  <si>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</si>
  <si>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</si>
  <si>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</si>
  <si>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</si>
  <si>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</si>
  <si>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</si>
  <si>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</si>
  <si>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</si>
  <si>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</si>
  <si>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</si>
  <si>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</si>
  <si>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</si>
  <si>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</si>
  <si>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</si>
  <si>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</si>
  <si>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</si>
  <si>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</si>
  <si>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</si>
  <si>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</si>
  <si>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</si>
  <si>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</si>
  <si>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</si>
  <si>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</si>
  <si>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</si>
  <si>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</si>
  <si>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</si>
  <si>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</si>
  <si>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</si>
  <si>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</si>
  <si>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</si>
  <si>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</si>
  <si>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</si>
  <si>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</si>
  <si>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</si>
  <si>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</si>
  <si>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</si>
  <si>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</si>
  <si>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</si>
  <si>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</si>
  <si>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</si>
  <si>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</si>
  <si>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</si>
  <si>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</si>
  <si>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</si>
  <si>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</si>
  <si>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</si>
  <si>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</si>
  <si>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</si>
  <si>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</si>
  <si>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</si>
  <si>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</si>
  <si>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</si>
  <si>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</si>
  <si>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</si>
  <si>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</si>
  <si>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</si>
  <si>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</si>
  <si>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</si>
  <si>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</si>
  <si>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</si>
  <si>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</si>
  <si>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</si>
  <si>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</si>
  <si>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</si>
  <si>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</si>
  <si>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</si>
  <si>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</si>
  <si>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</si>
  <si>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</si>
  <si>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</si>
  <si>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</si>
  <si>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</si>
  <si>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</si>
  <si>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</si>
  <si>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</si>
  <si>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</si>
  <si>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</si>
  <si>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</si>
  <si>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</si>
  <si>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</si>
  <si>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</si>
  <si>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</si>
  <si>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</si>
  <si>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</si>
  <si>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</si>
  <si>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</si>
  <si>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</si>
  <si>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</si>
  <si>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</si>
  <si>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</si>
  <si>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</si>
  <si>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</si>
  <si>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</si>
  <si>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</si>
  <si>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</si>
  <si>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</si>
  <si>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</si>
  <si>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</si>
  <si>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</si>
  <si>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</si>
  <si>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</si>
  <si>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</si>
  <si>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</si>
  <si>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</si>
  <si>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</si>
  <si>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</si>
  <si>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</si>
  <si>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</si>
  <si>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</si>
  <si>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</si>
  <si>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</si>
  <si>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</si>
  <si>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</si>
  <si>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</si>
  <si>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</si>
  <si>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</si>
  <si>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</si>
  <si>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</si>
  <si>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</si>
  <si>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</si>
  <si>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</si>
  <si>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</si>
  <si>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</si>
  <si>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</si>
  <si>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</si>
  <si>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</si>
  <si>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</si>
  <si>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</si>
  <si>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</si>
  <si>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</si>
  <si>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</si>
  <si>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</si>
  <si>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</si>
  <si>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</si>
  <si>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</si>
  <si>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</si>
  <si>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</si>
  <si>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</si>
  <si>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</si>
  <si>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</si>
  <si>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</si>
  <si>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</si>
  <si>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</si>
  <si>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</si>
  <si>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</si>
  <si>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</si>
  <si>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</si>
  <si>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</si>
  <si>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</si>
  <si>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</si>
  <si>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</si>
  <si>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</si>
  <si>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</si>
  <si>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</si>
  <si>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</si>
  <si>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</si>
  <si>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</si>
  <si>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</si>
  <si>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</si>
  <si>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</si>
  <si>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</si>
  <si>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</si>
  <si>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</si>
  <si>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</si>
  <si>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</si>
  <si>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</si>
  <si>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</si>
  <si>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</si>
  <si>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</si>
  <si>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</si>
  <si>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</si>
  <si>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</si>
  <si>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</si>
  <si>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</si>
  <si>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</si>
  <si>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</si>
  <si>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</si>
  <si>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</si>
  <si>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</si>
  <si>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</si>
  <si>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</si>
  <si>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</si>
  <si>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</si>
  <si>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</si>
  <si>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</si>
  <si>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</si>
  <si>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</si>
  <si>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</si>
  <si>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</si>
  <si>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</si>
  <si>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</si>
  <si>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</si>
  <si>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</si>
  <si>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</si>
  <si>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</si>
  <si>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</si>
  <si>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</si>
  <si>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</si>
  <si>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</si>
  <si>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</si>
  <si>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</si>
  <si>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</si>
  <si>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</si>
  <si>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</si>
  <si>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</si>
  <si>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</si>
  <si>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</si>
  <si>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</si>
  <si>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</si>
  <si>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</si>
  <si>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</si>
  <si>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</si>
  <si>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</si>
  <si>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</si>
  <si>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</si>
  <si>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</si>
  <si>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</si>
  <si>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</si>
  <si>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</si>
  <si>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</si>
  <si>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</si>
  <si>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</si>
  <si>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</si>
  <si>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</si>
  <si>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</si>
  <si>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</si>
  <si>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</si>
  <si>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</si>
  <si>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</si>
  <si>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</si>
  <si>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</si>
  <si>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</si>
  <si>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</si>
  <si>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</si>
  <si>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</si>
  <si>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</si>
  <si>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</si>
  <si>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</si>
  <si>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</si>
  <si>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</si>
  <si>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</si>
  <si>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</si>
  <si>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</si>
  <si>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</si>
  <si>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</si>
  <si>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</si>
  <si>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</si>
  <si>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</si>
  <si>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</si>
  <si>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</si>
  <si>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</si>
  <si>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</si>
  <si>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</si>
  <si>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</si>
  <si>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</si>
  <si>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</si>
  <si>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</si>
  <si>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</si>
  <si>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</si>
  <si>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</si>
  <si>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</si>
  <si>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</si>
  <si>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</si>
  <si>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</si>
  <si>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</si>
  <si>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</si>
  <si>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</si>
  <si>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</si>
  <si>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</si>
  <si>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</si>
  <si>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</si>
  <si>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</si>
  <si>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</si>
  <si>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</si>
  <si>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</si>
  <si>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</si>
  <si>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</si>
  <si>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</si>
  <si>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</si>
  <si>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</si>
  <si>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</si>
  <si>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</si>
  <si>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</si>
  <si>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</si>
  <si>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</si>
  <si>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</si>
  <si>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</si>
  <si>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</si>
  <si>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</si>
  <si>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</si>
  <si>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</si>
  <si>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</si>
  <si>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</si>
  <si>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</si>
  <si>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</si>
  <si>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</si>
  <si>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</si>
  <si>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</si>
  <si>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</si>
  <si>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</si>
  <si>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</si>
  <si>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</si>
  <si>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</si>
  <si>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</si>
  <si>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</si>
  <si>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</si>
  <si>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</si>
  <si>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</si>
  <si>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</si>
  <si>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</si>
  <si>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</si>
  <si>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</si>
  <si>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</si>
  <si>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</si>
  <si>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</si>
  <si>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</si>
  <si>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</si>
  <si>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</si>
  <si>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</si>
  <si>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</si>
  <si>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</si>
  <si>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</si>
  <si>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</si>
  <si>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</si>
  <si>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</si>
  <si>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</si>
  <si>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</si>
  <si>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</si>
  <si>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</si>
  <si>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</si>
  <si>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</si>
  <si>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</si>
  <si>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</si>
  <si>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</si>
  <si>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</si>
  <si>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</si>
  <si>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</si>
  <si>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</si>
  <si>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</si>
  <si>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</si>
  <si>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</si>
  <si>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</si>
  <si>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</si>
  <si>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</si>
  <si>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</si>
  <si>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</si>
  <si>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</si>
  <si>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</si>
  <si>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</si>
  <si>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</si>
  <si>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</si>
  <si>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</si>
  <si>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</si>
  <si>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</si>
  <si>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</si>
  <si>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</si>
  <si>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</si>
  <si>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</si>
  <si>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</si>
  <si>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</si>
  <si>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</si>
  <si>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</si>
  <si>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</si>
  <si>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</si>
  <si>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</si>
  <si>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</si>
  <si>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</si>
  <si>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</si>
  <si>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</si>
  <si>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</si>
  <si>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</si>
  <si>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</si>
  <si>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</si>
  <si>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</si>
  <si>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</si>
  <si>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</si>
  <si>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</si>
  <si>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</si>
  <si>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</si>
  <si>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</si>
  <si>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</si>
  <si>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</si>
  <si>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</si>
  <si>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</si>
  <si>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</si>
  <si>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</si>
  <si>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</si>
  <si>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</si>
  <si>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</si>
  <si>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</si>
  <si>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</si>
  <si>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</si>
  <si>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</si>
  <si>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</si>
  <si>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</si>
  <si>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</si>
  <si>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</si>
  <si>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</si>
  <si>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</si>
  <si>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</si>
  <si>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</si>
  <si>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</si>
  <si>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</si>
  <si>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</si>
  <si>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</si>
  <si>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</si>
  <si>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</si>
  <si>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</si>
  <si>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</si>
  <si>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</si>
  <si>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</si>
  <si>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</si>
  <si>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</si>
  <si>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</si>
  <si>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</si>
  <si>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</si>
  <si>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</si>
  <si>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</si>
  <si>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</si>
  <si>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</si>
  <si>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</si>
  <si>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</si>
  <si>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</si>
  <si>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</si>
  <si>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</si>
  <si>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</si>
  <si>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</si>
  <si>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</si>
  <si>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</si>
  <si>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</si>
  <si>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</si>
  <si>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</si>
  <si>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</si>
  <si>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</si>
  <si>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</si>
  <si>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</si>
  <si>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</si>
  <si>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</si>
  <si>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</si>
  <si>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</si>
  <si>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</si>
  <si>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</si>
  <si>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</si>
  <si>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</si>
  <si>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</si>
  <si>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</si>
  <si>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</si>
  <si>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</si>
  <si>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</si>
  <si>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</si>
  <si>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</si>
  <si>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</si>
  <si>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</si>
  <si>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</si>
  <si>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</si>
  <si>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</si>
  <si>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</si>
  <si>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</si>
  <si>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</si>
  <si>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</si>
  <si>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</si>
  <si>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</si>
  <si>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</si>
  <si>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</si>
  <si>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</si>
  <si>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</si>
  <si>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</si>
  <si>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</si>
  <si>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</si>
  <si>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</si>
  <si>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</si>
  <si>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</si>
  <si>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</si>
  <si>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</si>
  <si>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</si>
  <si>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</si>
  <si>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</si>
  <si>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</si>
  <si>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</si>
  <si>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</si>
  <si>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</si>
  <si>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</si>
  <si>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</si>
  <si>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</si>
  <si>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</si>
  <si>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</si>
  <si>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</si>
  <si>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</si>
  <si>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</si>
  <si>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</si>
  <si>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</si>
  <si>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</si>
  <si>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</si>
  <si>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</si>
  <si>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</si>
  <si>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</si>
  <si>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</si>
  <si>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</si>
  <si>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</si>
  <si>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</si>
  <si>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</si>
  <si>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</si>
  <si>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</si>
  <si>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</si>
  <si>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</si>
  <si>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</si>
  <si>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</si>
  <si>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</si>
  <si>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</si>
  <si>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</si>
  <si>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</si>
  <si>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</si>
  <si>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</si>
  <si>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</si>
  <si>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</si>
  <si>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</si>
  <si>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</si>
  <si>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</si>
  <si>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</si>
  <si>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</si>
  <si>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</si>
  <si>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</si>
  <si>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</si>
  <si>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</si>
  <si>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</si>
  <si>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</si>
  <si>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</si>
  <si>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</si>
  <si>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</si>
  <si>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</si>
  <si>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</si>
  <si>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</si>
  <si>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</si>
  <si>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</si>
  <si>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</si>
  <si>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</si>
  <si>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</si>
  <si>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</si>
  <si>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</si>
  <si>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</si>
  <si>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</si>
  <si>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</si>
  <si>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</si>
  <si>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</si>
  <si>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</si>
  <si>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</si>
  <si>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</si>
  <si>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</si>
  <si>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</si>
  <si>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</si>
  <si>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</si>
  <si>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</si>
  <si>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</si>
  <si>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</si>
  <si>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</si>
  <si>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</si>
  <si>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</si>
  <si>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</si>
  <si>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</si>
  <si>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</si>
  <si>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</si>
  <si>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</si>
  <si>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</si>
  <si>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</si>
  <si>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</si>
  <si>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</si>
  <si>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</si>
  <si>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</si>
  <si>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</si>
  <si>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</si>
  <si>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</si>
  <si>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</si>
  <si>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</si>
  <si>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</si>
  <si>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</si>
  <si>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</si>
  <si>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</si>
  <si>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</si>
  <si>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</si>
  <si>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</si>
  <si>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</si>
  <si>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</si>
  <si>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</si>
  <si>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</si>
  <si>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</si>
  <si>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</si>
  <si>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</si>
  <si>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</si>
  <si>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</si>
  <si>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</si>
  <si>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</si>
  <si>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</si>
  <si>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</si>
  <si>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</si>
  <si>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</si>
  <si>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</si>
  <si>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</si>
  <si>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</si>
  <si>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</si>
  <si>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</si>
  <si>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</si>
  <si>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</si>
  <si>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</si>
  <si>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</si>
  <si>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</si>
  <si>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</si>
  <si>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</si>
  <si>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</si>
  <si>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</si>
  <si>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</si>
  <si>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</si>
  <si>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</si>
  <si>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</si>
  <si>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</si>
  <si>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</si>
  <si>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</si>
  <si>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</si>
  <si>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</si>
  <si>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</si>
  <si>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</si>
  <si>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</si>
  <si>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</si>
  <si>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</si>
  <si>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</si>
  <si>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</si>
  <si>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</si>
  <si>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</si>
  <si>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</si>
  <si>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</si>
  <si>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</si>
  <si>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</si>
  <si>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</si>
  <si>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</si>
  <si>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</si>
  <si>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</si>
  <si>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</si>
  <si>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</si>
  <si>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</si>
  <si>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</si>
  <si>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</si>
  <si>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</si>
  <si>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</si>
  <si>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</si>
  <si>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</si>
  <si>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</si>
  <si>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</si>
  <si>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</si>
  <si>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</si>
  <si>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</si>
  <si>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</si>
  <si>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</si>
  <si>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</si>
  <si>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</si>
  <si>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</si>
  <si>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</si>
  <si>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</si>
  <si>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</si>
  <si>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</si>
  <si>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</si>
  <si>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</si>
  <si>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</si>
  <si>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</si>
  <si>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</si>
  <si>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</si>
  <si>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</si>
  <si>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</si>
  <si>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</si>
  <si>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</si>
  <si>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</si>
  <si>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</si>
  <si>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</si>
  <si>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</si>
  <si>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</si>
  <si>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</si>
  <si>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</si>
  <si>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</si>
  <si>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</si>
  <si>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</si>
  <si>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</si>
  <si>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</si>
  <si>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</si>
  <si>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</si>
  <si>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</si>
  <si>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</si>
  <si>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</si>
  <si>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</si>
  <si>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</si>
  <si>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</si>
  <si>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</si>
  <si>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</si>
  <si>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</si>
  <si>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</si>
  <si>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</si>
  <si>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</si>
  <si>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</si>
  <si>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</si>
  <si>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</si>
  <si>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</si>
  <si>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</si>
  <si>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</si>
  <si>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</si>
  <si>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</si>
  <si>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</si>
  <si>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</si>
  <si>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</si>
  <si>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</si>
  <si>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</si>
  <si>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</si>
  <si>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</si>
  <si>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</si>
  <si>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</si>
  <si>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</si>
  <si>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</si>
  <si>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</si>
  <si>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</si>
  <si>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</si>
  <si>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</si>
  <si>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</si>
  <si>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</si>
  <si>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</si>
  <si>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</si>
  <si>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</si>
  <si>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</si>
  <si>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</si>
  <si>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</si>
  <si>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</si>
  <si>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</si>
  <si>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</si>
  <si>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</si>
  <si>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</si>
  <si>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</si>
  <si>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</si>
  <si>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</si>
  <si>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</si>
  <si>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</si>
  <si>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</si>
  <si>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</si>
  <si>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</si>
  <si>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</si>
  <si>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</si>
  <si>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</si>
  <si>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</si>
  <si>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</si>
  <si>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</si>
  <si>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</si>
  <si>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</si>
  <si>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</si>
  <si>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</si>
  <si>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</si>
  <si>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</si>
  <si>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</si>
  <si>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</si>
  <si>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</si>
  <si>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</si>
  <si>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</si>
  <si>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</si>
  <si>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</si>
  <si>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</si>
  <si>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</si>
  <si>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</si>
  <si>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</si>
  <si>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</si>
  <si>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</si>
  <si>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</si>
  <si>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</si>
  <si>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</si>
  <si>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</si>
  <si>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</si>
  <si>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</si>
  <si>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</si>
  <si>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</si>
  <si>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</si>
  <si>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</si>
  <si>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</si>
  <si>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</si>
  <si>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</si>
  <si>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</si>
  <si>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</si>
  <si>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</si>
  <si>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</si>
  <si>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</si>
  <si>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</si>
  <si>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</si>
  <si>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</si>
  <si>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</si>
  <si>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</si>
  <si>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</si>
  <si>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</si>
  <si>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</si>
  <si>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</si>
  <si>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</si>
  <si>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</si>
  <si>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</si>
  <si>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</si>
  <si>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</si>
  <si>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</si>
  <si>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</si>
  <si>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</si>
  <si>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</si>
  <si>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</si>
  <si>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</si>
  <si>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</si>
  <si>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</si>
  <si>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</si>
  <si>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</si>
  <si>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</si>
  <si>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</si>
  <si>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</si>
  <si>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</si>
  <si>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</si>
  <si>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</si>
  <si>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</si>
  <si>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</si>
  <si>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</si>
  <si>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</si>
  <si>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</si>
  <si>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</si>
  <si>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</si>
  <si>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</si>
  <si>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</si>
  <si>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</si>
  <si>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</si>
  <si>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</si>
  <si>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</si>
  <si>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</si>
  <si>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</si>
  <si>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</si>
  <si>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</si>
  <si>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</si>
  <si>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</si>
  <si>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</si>
  <si>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</si>
  <si>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</si>
  <si>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</si>
  <si>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</si>
  <si>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</si>
  <si>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</si>
  <si>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</si>
  <si>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</si>
  <si>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</si>
  <si>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</si>
  <si>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</si>
  <si>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</si>
  <si>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</si>
  <si>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</si>
  <si>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</si>
  <si>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</si>
  <si>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</si>
  <si>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</si>
  <si>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</si>
  <si>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</si>
  <si>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</si>
  <si>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</si>
  <si>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</si>
  <si>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</si>
  <si>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</si>
  <si>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</si>
  <si>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</si>
  <si>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</si>
  <si>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</si>
  <si>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</si>
  <si>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</si>
  <si>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</si>
  <si>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</si>
  <si>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</si>
  <si>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</si>
  <si>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</si>
  <si>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</si>
  <si>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</si>
  <si>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</si>
  <si>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</si>
  <si>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</si>
  <si>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</si>
  <si>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</si>
  <si>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</si>
  <si>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</si>
  <si>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</si>
  <si>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</si>
  <si>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</si>
  <si>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</si>
  <si>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</si>
  <si>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</si>
  <si>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</si>
  <si>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</si>
  <si>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</si>
  <si>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</si>
  <si>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</si>
  <si>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</si>
  <si>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</si>
  <si>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</si>
  <si>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</si>
  <si>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</si>
  <si>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</si>
  <si>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</si>
  <si>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</si>
  <si>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</si>
  <si>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</si>
  <si>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</si>
  <si>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</si>
  <si>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</si>
  <si>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</si>
  <si>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</si>
  <si>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</si>
  <si>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</si>
  <si>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</si>
  <si>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</si>
  <si>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</si>
  <si>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</si>
  <si>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</si>
  <si>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</si>
  <si>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</si>
  <si>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</si>
  <si>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</si>
  <si>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</si>
  <si>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</si>
  <si>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</si>
  <si>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</si>
  <si>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</si>
  <si>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</si>
  <si>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</si>
  <si>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</si>
  <si>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</si>
  <si>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</si>
  <si>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</si>
  <si>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</si>
  <si>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</si>
  <si>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</si>
  <si>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</si>
  <si>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</si>
  <si>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</si>
  <si>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</si>
  <si>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</si>
  <si>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</si>
  <si>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</si>
  <si>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</si>
  <si>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</si>
  <si>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</si>
  <si>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</si>
  <si>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</si>
  <si>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</si>
  <si>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</si>
  <si>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</si>
  <si>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</si>
  <si>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</si>
  <si>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</si>
  <si>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</si>
  <si>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</si>
  <si>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</si>
  <si>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</si>
  <si>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</si>
  <si>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</si>
  <si>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</si>
  <si>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</si>
  <si>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</si>
  <si>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</si>
  <si>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</si>
  <si>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</si>
  <si>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</si>
  <si>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</si>
  <si>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</si>
  <si>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</si>
  <si>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</si>
  <si>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</si>
  <si>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</si>
  <si>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</si>
  <si>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</si>
  <si>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</si>
  <si>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</si>
  <si>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</si>
  <si>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</si>
  <si>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</si>
  <si>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</si>
  <si>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</si>
  <si>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</si>
  <si>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</si>
  <si>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</si>
  <si>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</si>
  <si>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</si>
  <si>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</si>
  <si>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</si>
  <si>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</si>
  <si>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</si>
  <si>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</si>
  <si>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</si>
  <si>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</si>
  <si>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</si>
  <si>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</si>
  <si>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</si>
  <si>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</si>
  <si>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</si>
  <si>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</si>
  <si>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</si>
  <si>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</si>
  <si>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</si>
  <si>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</si>
  <si>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</si>
  <si>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</si>
  <si>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</si>
  <si>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</si>
  <si>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</si>
  <si>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</si>
  <si>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</si>
  <si>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</si>
  <si>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</si>
  <si>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</si>
  <si>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</si>
  <si>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</si>
  <si>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</si>
  <si>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</si>
  <si>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</si>
  <si>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</si>
  <si>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</si>
  <si>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</si>
  <si>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</si>
  <si>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</si>
  <si>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</si>
  <si>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</si>
  <si>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</si>
  <si>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</si>
  <si>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</si>
  <si>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</si>
  <si>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</si>
  <si>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</si>
  <si>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</si>
  <si>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</si>
  <si>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</si>
  <si>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</si>
  <si>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</si>
  <si>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</si>
  <si>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</si>
  <si>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</si>
  <si>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</si>
  <si>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</si>
  <si>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</si>
  <si>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</si>
  <si>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</si>
  <si>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</si>
  <si>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</si>
  <si>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</si>
  <si>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</si>
  <si>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</si>
  <si>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</si>
  <si>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</si>
  <si>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</si>
  <si>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</si>
  <si>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</si>
  <si>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</si>
  <si>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</si>
  <si>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</si>
  <si>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</si>
  <si>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</si>
  <si>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</si>
  <si>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</si>
  <si>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</si>
  <si>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</si>
  <si>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</si>
  <si>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</si>
  <si>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</si>
  <si>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</si>
  <si>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</si>
  <si>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</si>
  <si>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</si>
  <si>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</si>
  <si>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</si>
  <si>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</si>
  <si>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</si>
  <si>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</si>
  <si>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</si>
  <si>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</si>
  <si>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</si>
  <si>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</si>
  <si>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</si>
  <si>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</si>
  <si>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</si>
  <si>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</si>
  <si>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</si>
  <si>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</si>
  <si>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</si>
  <si>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</si>
  <si>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</si>
  <si>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</si>
  <si>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</si>
  <si>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</si>
  <si>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</si>
  <si>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</si>
  <si>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</si>
  <si>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</si>
  <si>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</si>
  <si>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</si>
  <si>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</si>
  <si>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</si>
  <si>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</si>
  <si>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</si>
  <si>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</si>
  <si>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</si>
  <si>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</si>
  <si>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</si>
  <si>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</si>
  <si>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</si>
  <si>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</si>
  <si>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</si>
  <si>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</si>
  <si>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</si>
  <si>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</si>
  <si>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</si>
  <si>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</si>
  <si>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</si>
  <si>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</si>
  <si>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</si>
  <si>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</si>
  <si>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</si>
  <si>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</si>
  <si>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</si>
  <si>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</si>
  <si>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</si>
  <si>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</si>
  <si>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</si>
  <si>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</si>
  <si>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</si>
  <si>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</si>
  <si>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</si>
  <si>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</si>
  <si>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</si>
  <si>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</si>
  <si>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</si>
  <si>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</si>
  <si>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</si>
  <si>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</si>
  <si>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</si>
  <si>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</si>
  <si>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</si>
  <si>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</si>
  <si>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</si>
  <si>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</si>
  <si>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</si>
  <si>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</si>
  <si>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</si>
  <si>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</si>
  <si>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</si>
  <si>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</si>
  <si>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</si>
  <si>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</si>
  <si>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</si>
  <si>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</si>
  <si>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</si>
  <si>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</si>
  <si>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</si>
  <si>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</si>
  <si>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</si>
  <si>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</si>
  <si>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</si>
  <si>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</si>
  <si>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</si>
  <si>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</si>
  <si>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</si>
  <si>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</si>
  <si>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</si>
  <si>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</si>
  <si>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</si>
  <si>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</si>
  <si>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</si>
  <si>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</si>
  <si>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</si>
  <si>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</si>
  <si>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</si>
  <si>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</si>
  <si>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</si>
  <si>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</si>
  <si>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</si>
  <si>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</si>
  <si>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</si>
  <si>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</si>
  <si>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</si>
  <si>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</si>
  <si>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</si>
  <si>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</si>
  <si>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</si>
  <si>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</si>
  <si>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</si>
  <si>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</si>
  <si>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</si>
  <si>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</si>
  <si>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</si>
  <si>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</si>
  <si>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</si>
  <si>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</si>
  <si>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</si>
  <si>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</si>
  <si>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</si>
  <si>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</si>
  <si>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</si>
  <si>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</si>
  <si>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</si>
  <si>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</si>
  <si>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</si>
  <si>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</si>
  <si>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</si>
  <si>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</si>
  <si>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</si>
  <si>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</si>
  <si>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</si>
  <si>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</si>
  <si>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</si>
  <si>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</si>
  <si>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</si>
  <si>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</si>
  <si>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</si>
  <si>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</si>
  <si>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</si>
  <si>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</si>
  <si>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</si>
  <si>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</si>
  <si>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</si>
  <si>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</si>
  <si>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</si>
  <si>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</si>
  <si>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</si>
  <si>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</si>
  <si>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</si>
  <si>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</si>
  <si>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</si>
  <si>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</si>
  <si>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</si>
  <si>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</si>
  <si>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</si>
  <si>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</si>
  <si>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</si>
  <si>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</si>
  <si>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</si>
  <si>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</si>
  <si>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</si>
  <si>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</si>
  <si>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</si>
  <si>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</si>
  <si>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</si>
  <si>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</si>
  <si>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</si>
  <si>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</si>
  <si>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</si>
  <si>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</si>
  <si>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</si>
  <si>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</si>
  <si>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</si>
  <si>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</si>
  <si>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</si>
  <si>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</si>
  <si>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</si>
  <si>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</si>
  <si>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</si>
  <si>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</si>
  <si>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</si>
  <si>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</si>
  <si>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</si>
  <si>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</si>
  <si>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</si>
  <si>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</si>
  <si>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</si>
  <si>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</si>
  <si>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</si>
  <si>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</si>
  <si>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</si>
  <si>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</si>
  <si>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</si>
  <si>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</si>
  <si>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</si>
  <si>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</si>
  <si>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</si>
  <si>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</si>
  <si>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</si>
  <si>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</si>
  <si>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</si>
  <si>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</si>
  <si>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</si>
  <si>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</si>
  <si>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</si>
  <si>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</si>
  <si>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</si>
  <si>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</si>
  <si>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</si>
  <si>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</si>
  <si>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</si>
  <si>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</si>
  <si>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</si>
  <si>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</si>
  <si>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</si>
  <si>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</si>
  <si>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</si>
  <si>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</si>
  <si>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</si>
  <si>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</si>
  <si>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</si>
  <si>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</si>
  <si>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</si>
  <si>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</si>
  <si>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</si>
  <si>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</si>
  <si>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</si>
  <si>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</si>
  <si>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</si>
  <si>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</si>
  <si>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</si>
  <si>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</si>
  <si>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</si>
  <si>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</si>
  <si>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</si>
  <si>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</si>
  <si>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</si>
  <si>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</si>
  <si>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</si>
  <si>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</si>
  <si>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</si>
  <si>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</si>
  <si>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</si>
  <si>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</si>
  <si>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</si>
  <si>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</si>
  <si>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</si>
  <si>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</si>
  <si>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</si>
  <si>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</si>
  <si>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</si>
  <si>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</si>
  <si>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</si>
  <si>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</si>
  <si>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</si>
  <si>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</si>
  <si>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</si>
  <si>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</si>
  <si>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</si>
  <si>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</si>
  <si>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</si>
  <si>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</si>
  <si>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</si>
  <si>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</si>
  <si>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</si>
  <si>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</si>
  <si>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</si>
  <si>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</si>
  <si>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</si>
  <si>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</si>
  <si>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</si>
  <si>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</si>
  <si>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</si>
  <si>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</si>
  <si>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</si>
  <si>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</si>
  <si>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</si>
  <si>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</si>
  <si>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</si>
  <si>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</si>
  <si>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</si>
  <si>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</si>
  <si>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</si>
  <si>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</si>
  <si>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</si>
  <si>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</si>
  <si>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</si>
  <si>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</si>
  <si>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</si>
  <si>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</si>
  <si>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</si>
  <si>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</si>
  <si>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</si>
  <si>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</si>
  <si>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</si>
  <si>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</si>
  <si>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</si>
  <si>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</si>
  <si>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</si>
  <si>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</si>
  <si>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</si>
  <si>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</si>
  <si>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</si>
  <si>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</si>
  <si>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</si>
  <si>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</si>
  <si>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</si>
  <si>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</si>
  <si>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</si>
  <si>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</si>
  <si>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</si>
  <si>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</si>
  <si>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</si>
  <si>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</si>
  <si>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</si>
  <si>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</si>
  <si>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</si>
  <si>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</si>
  <si>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</si>
  <si>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</si>
  <si>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</si>
  <si>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</si>
  <si>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</si>
  <si>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</si>
  <si>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</si>
  <si>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</si>
  <si>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</si>
  <si>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</si>
  <si>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</si>
  <si>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</si>
  <si>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</si>
  <si>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</si>
  <si>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</si>
  <si>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</si>
  <si>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</si>
  <si>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</si>
  <si>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</si>
  <si>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</si>
  <si>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</si>
  <si>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</si>
  <si>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</si>
  <si>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</si>
  <si>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</si>
  <si>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</si>
  <si>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</si>
  <si>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</si>
  <si>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</si>
  <si>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</si>
  <si>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</si>
  <si>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</si>
  <si>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</si>
  <si>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</si>
  <si>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</si>
  <si>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</si>
  <si>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</si>
  <si>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</si>
  <si>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</si>
  <si>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</si>
  <si>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</si>
  <si>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</si>
  <si>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</si>
  <si>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</si>
  <si>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</si>
  <si>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</si>
  <si>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</si>
  <si>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</si>
  <si>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</si>
  <si>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</si>
  <si>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</si>
  <si>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</si>
  <si>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</si>
  <si>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</si>
  <si>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</si>
  <si>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</si>
  <si>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</si>
  <si>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</si>
  <si>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</si>
  <si>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</si>
  <si>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</si>
  <si>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</si>
  <si>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</si>
  <si>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</si>
  <si>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</si>
  <si>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</si>
  <si>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</si>
  <si>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</si>
  <si>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</si>
  <si>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</si>
  <si>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</si>
  <si>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</si>
  <si>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</si>
  <si>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</si>
  <si>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</si>
  <si>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</si>
  <si>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</si>
  <si>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</si>
  <si>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</si>
  <si>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</si>
  <si>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</si>
  <si>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</si>
  <si>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</si>
  <si>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</si>
  <si>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</si>
  <si>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</si>
  <si>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</si>
  <si>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</si>
  <si>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</si>
  <si>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</si>
  <si>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</si>
  <si>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</si>
  <si>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</si>
  <si>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</si>
  <si>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</si>
  <si>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</si>
  <si>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</si>
  <si>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</si>
  <si>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</si>
  <si>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</si>
  <si>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</si>
  <si>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</si>
  <si>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</si>
  <si>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</si>
  <si>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</si>
  <si>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</si>
  <si>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</si>
  <si>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</si>
  <si>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</si>
  <si>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</si>
  <si>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</si>
  <si>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</si>
  <si>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</si>
  <si>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</si>
  <si>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</si>
  <si>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</si>
  <si>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</si>
  <si>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</si>
  <si>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</si>
  <si>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</si>
  <si>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</si>
  <si>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</si>
  <si>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</si>
  <si>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</si>
  <si>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</si>
  <si>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</si>
  <si>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</si>
  <si>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</si>
  <si>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</si>
  <si>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</si>
  <si>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</si>
  <si>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</si>
  <si>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</si>
  <si>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</si>
  <si>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</si>
  <si>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</si>
  <si>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</si>
  <si>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</si>
  <si>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</si>
  <si>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</si>
  <si>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</si>
  <si>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</si>
  <si>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</si>
  <si>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</si>
  <si>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</si>
  <si>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</si>
  <si>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</si>
  <si>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</si>
  <si>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</si>
  <si>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</si>
  <si>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</si>
  <si>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</si>
  <si>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</si>
  <si>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</si>
  <si>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</si>
  <si>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</si>
  <si>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</si>
  <si>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</si>
  <si>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</si>
  <si>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</si>
  <si>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</si>
  <si>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</si>
  <si>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</si>
  <si>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</si>
  <si>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</si>
  <si>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</si>
  <si>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</si>
  <si>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</si>
  <si>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</si>
  <si>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</si>
  <si>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</si>
  <si>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</si>
  <si>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</si>
  <si>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</si>
  <si>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</si>
  <si>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</si>
  <si>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</si>
  <si>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</si>
  <si>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</si>
  <si>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</si>
  <si>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</si>
  <si>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</si>
  <si>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</si>
  <si>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</si>
  <si>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</si>
  <si>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</si>
  <si>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</si>
  <si>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</si>
  <si>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</si>
  <si>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</si>
  <si>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</si>
  <si>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</si>
  <si>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</si>
  <si>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</si>
  <si>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</si>
  <si>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</si>
  <si>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</si>
  <si>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</si>
  <si>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</si>
  <si>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</si>
  <si>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</si>
  <si>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</si>
  <si>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</si>
  <si>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</si>
  <si>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</si>
  <si>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</si>
  <si>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</si>
  <si>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</si>
  <si>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</si>
  <si>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</si>
  <si>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</si>
  <si>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</si>
  <si>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</si>
  <si>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</si>
  <si>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</si>
  <si>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</si>
  <si>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</si>
  <si>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</si>
  <si>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</si>
  <si>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</si>
  <si>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</si>
  <si>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</si>
  <si>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</si>
  <si>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</si>
  <si>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</si>
  <si>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</si>
  <si>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</si>
  <si>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</si>
  <si>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</si>
  <si>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</si>
  <si>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</si>
  <si>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</si>
  <si>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</si>
  <si>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</si>
  <si>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</si>
  <si>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</si>
  <si>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</si>
  <si>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</si>
  <si>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</si>
  <si>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</si>
  <si>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</si>
  <si>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</si>
  <si>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</si>
  <si>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</si>
  <si>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</si>
  <si>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</si>
  <si>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</si>
  <si>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</si>
  <si>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</si>
  <si>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</si>
  <si>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</si>
  <si>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</si>
  <si>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</si>
  <si>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</si>
  <si>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</si>
  <si>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</si>
  <si>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</si>
  <si>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</si>
  <si>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</si>
  <si>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</si>
  <si>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</si>
  <si>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</si>
  <si>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</si>
  <si>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</si>
  <si>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</si>
  <si>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</si>
  <si>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</si>
  <si>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</si>
  <si>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</si>
  <si>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</si>
  <si>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</si>
  <si>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</si>
  <si>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</si>
  <si>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</si>
  <si>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</si>
  <si>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</si>
  <si>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</si>
  <si>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</si>
  <si>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</si>
  <si>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</si>
  <si>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</si>
  <si>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</si>
  <si>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</si>
  <si>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</si>
  <si>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</si>
  <si>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</si>
  <si>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</si>
  <si>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</si>
  <si>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</si>
  <si>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</si>
  <si>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</si>
  <si>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</si>
  <si>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</si>
  <si>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</si>
  <si>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</si>
  <si>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</si>
  <si>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</si>
  <si>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</si>
  <si>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</si>
  <si>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</si>
  <si>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</si>
  <si>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</si>
  <si>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</si>
  <si>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</si>
  <si>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</si>
  <si>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</si>
  <si>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</si>
  <si>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</si>
  <si>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</si>
  <si>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</si>
  <si>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</si>
  <si>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</si>
  <si>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</si>
  <si>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</si>
  <si>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</si>
  <si>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</si>
  <si>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</si>
  <si>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</si>
  <si>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</si>
  <si>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</si>
  <si>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</si>
  <si>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</si>
  <si>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</si>
  <si>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</si>
  <si>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</si>
  <si>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</si>
  <si>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</si>
  <si>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</si>
  <si>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</si>
  <si>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</si>
  <si>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</si>
  <si>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</si>
  <si>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</si>
  <si>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</si>
  <si>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</si>
  <si>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</si>
  <si>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</si>
  <si>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</si>
  <si>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</si>
  <si>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</si>
  <si>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</si>
  <si>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</si>
  <si>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</si>
  <si>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</si>
  <si>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</si>
  <si>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</si>
  <si>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</si>
  <si>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</si>
  <si>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</si>
  <si>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</si>
  <si>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</si>
  <si>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</si>
  <si>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</si>
  <si>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</si>
  <si>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</si>
  <si>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</si>
  <si>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</si>
  <si>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</si>
  <si>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</si>
  <si>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</si>
  <si>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</si>
  <si>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</si>
  <si>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</si>
  <si>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</si>
  <si>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</si>
  <si>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</si>
  <si>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</si>
  <si>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</si>
  <si>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</si>
  <si>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</si>
  <si>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</si>
  <si>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</si>
  <si>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</si>
  <si>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</si>
  <si>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</si>
  <si>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</si>
  <si>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</si>
  <si>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</si>
  <si>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</si>
  <si>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</si>
  <si>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</si>
  <si>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</si>
  <si>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</si>
  <si>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</si>
  <si>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</si>
  <si>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</si>
  <si>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</si>
  <si>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</si>
  <si>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</si>
  <si>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</si>
  <si>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</si>
  <si>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</si>
  <si>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</si>
  <si>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</si>
  <si>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</si>
  <si>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</si>
  <si>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</si>
  <si>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</si>
  <si>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</si>
  <si>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</si>
  <si>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</si>
  <si>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</si>
  <si>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</si>
  <si>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</si>
  <si>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</si>
  <si>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</si>
  <si>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</si>
  <si>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</si>
  <si>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</si>
  <si>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</si>
  <si>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</si>
  <si>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</si>
  <si>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</si>
  <si>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</si>
  <si>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</si>
  <si>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</si>
  <si>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</si>
  <si>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</si>
  <si>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</si>
  <si>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</si>
  <si>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</si>
  <si>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</si>
  <si>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</si>
  <si>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</si>
  <si>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</si>
  <si>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</si>
  <si>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</si>
  <si>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</si>
  <si>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</si>
  <si>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</si>
  <si>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</si>
  <si>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</si>
  <si>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</si>
  <si>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</si>
  <si>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</si>
  <si>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</si>
  <si>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</si>
  <si>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</si>
  <si>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</si>
  <si>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</si>
  <si>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</si>
  <si>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</si>
  <si>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</si>
  <si>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</si>
  <si>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</si>
  <si>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</si>
  <si>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</si>
  <si>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</si>
  <si>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</si>
  <si>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</si>
  <si>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</si>
  <si>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</si>
  <si>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</si>
  <si>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</si>
  <si>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</si>
  <si>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</si>
  <si>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</si>
  <si>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</si>
  <si>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</si>
  <si>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</si>
  <si>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</si>
  <si>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</si>
  <si>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</si>
  <si>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</si>
  <si>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</si>
  <si>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</si>
  <si>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</si>
  <si>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</si>
  <si>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</si>
  <si>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</si>
  <si>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</si>
  <si>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</si>
  <si>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</si>
  <si>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</si>
  <si>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</si>
  <si>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</si>
  <si>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</si>
  <si>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</si>
  <si>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</si>
  <si>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</si>
  <si>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</si>
  <si>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</si>
  <si>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</si>
  <si>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</si>
  <si>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</si>
  <si>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</si>
  <si>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</si>
  <si>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</si>
  <si>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</si>
  <si>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</si>
  <si>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</si>
  <si>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</si>
  <si>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</si>
  <si>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</si>
  <si>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</si>
  <si>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</si>
  <si>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</si>
  <si>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</si>
  <si>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</si>
  <si>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</si>
  <si>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</si>
  <si>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</si>
  <si>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</si>
  <si>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</si>
  <si>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</si>
  <si>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</si>
  <si>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</si>
  <si>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</si>
  <si>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</si>
  <si>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</si>
  <si>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</si>
  <si>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</si>
  <si>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</si>
  <si>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</si>
  <si>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</si>
  <si>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</si>
  <si>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</si>
  <si>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</si>
  <si>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</si>
  <si>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</si>
  <si>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</si>
  <si>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</si>
  <si>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</si>
  <si>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</si>
  <si>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</si>
  <si>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</si>
  <si>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</si>
  <si>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</si>
  <si>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</si>
  <si>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</si>
  <si>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</si>
  <si>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</si>
  <si>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</si>
  <si>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</si>
  <si>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</si>
  <si>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</si>
  <si>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</si>
  <si>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</si>
  <si>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</si>
  <si>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</si>
  <si>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</si>
  <si>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</si>
  <si>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</si>
  <si>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</si>
  <si>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</si>
  <si>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</si>
  <si>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</si>
  <si>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</si>
  <si>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</si>
  <si>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</si>
  <si>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</si>
  <si>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</si>
  <si>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</si>
  <si>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</si>
  <si>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</si>
  <si>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</si>
  <si>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</si>
  <si>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</si>
  <si>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</si>
  <si>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</si>
  <si>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</si>
  <si>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</si>
  <si>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</si>
  <si>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</si>
  <si>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</si>
  <si>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</si>
  <si>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</si>
  <si>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</si>
  <si>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</si>
  <si>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</si>
  <si>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</si>
  <si>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</si>
  <si>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</si>
  <si>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</si>
  <si>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</si>
  <si>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</si>
  <si>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</si>
  <si>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</si>
  <si>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</si>
  <si>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</si>
  <si>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</si>
  <si>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</si>
  <si>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</si>
  <si>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</si>
  <si>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</si>
  <si>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</si>
  <si>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</si>
  <si>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</si>
  <si>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</si>
  <si>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</si>
  <si>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</si>
  <si>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</si>
  <si>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</si>
  <si>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</si>
  <si>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</si>
  <si>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</si>
  <si>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</si>
  <si>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</si>
  <si>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</si>
  <si>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</si>
  <si>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</si>
  <si>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</si>
  <si>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</si>
  <si>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</si>
  <si>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</si>
  <si>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</si>
  <si>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</si>
  <si>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</si>
  <si>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</si>
  <si>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</si>
  <si>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</si>
  <si>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</si>
  <si>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</si>
  <si>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</si>
  <si>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</si>
  <si>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</si>
  <si>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</si>
  <si>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</si>
  <si>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</si>
  <si>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</si>
  <si>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</si>
  <si>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</si>
  <si>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</si>
  <si>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</si>
  <si>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</si>
  <si>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</si>
  <si>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</si>
  <si>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</si>
  <si>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</si>
  <si>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</si>
  <si>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</si>
  <si>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</si>
  <si>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</si>
  <si>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</si>
  <si>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</si>
  <si>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</si>
  <si>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</si>
  <si>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</si>
  <si>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</si>
  <si>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</si>
  <si>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</si>
  <si>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</si>
  <si>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</si>
  <si>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</si>
  <si>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</si>
  <si>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</si>
  <si>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</si>
  <si>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</si>
  <si>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</si>
  <si>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</si>
  <si>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</si>
  <si>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</si>
  <si>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</si>
  <si>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</si>
  <si>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</si>
  <si>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</si>
  <si>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</si>
  <si>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</si>
  <si>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</si>
  <si>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</si>
  <si>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</si>
  <si>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</si>
  <si>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</si>
  <si>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</si>
  <si>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</si>
  <si>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</si>
  <si>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</si>
  <si>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</si>
  <si>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</si>
  <si>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</si>
  <si>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</si>
  <si>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</si>
  <si>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</si>
  <si>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</si>
  <si>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</si>
  <si>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</si>
  <si>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</si>
  <si>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</si>
  <si>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</si>
  <si>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</si>
  <si>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</si>
  <si>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</si>
  <si>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</si>
  <si>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</si>
  <si>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</si>
  <si>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</si>
  <si>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</si>
  <si>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</si>
  <si>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</si>
  <si>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</si>
  <si>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</si>
  <si>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</si>
  <si>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</si>
  <si>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</si>
  <si>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</si>
  <si>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</si>
  <si>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</si>
  <si>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</si>
  <si>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</si>
  <si>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</si>
  <si>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</si>
  <si>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</si>
  <si>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</si>
  <si>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</si>
  <si>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</si>
  <si>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</si>
  <si>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</si>
  <si>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</si>
  <si>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</si>
  <si>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</si>
  <si>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</si>
  <si>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</si>
  <si>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</si>
  <si>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</si>
  <si>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</si>
  <si>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</si>
  <si>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</si>
  <si>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</si>
  <si>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</si>
  <si>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</si>
  <si>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</si>
  <si>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</si>
  <si>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</si>
  <si>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</si>
  <si>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</si>
  <si>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</si>
  <si>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</si>
  <si>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</si>
  <si>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</si>
  <si>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</si>
  <si>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</si>
  <si>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</si>
  <si>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</si>
  <si>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</si>
  <si>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</si>
  <si>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</si>
  <si>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</si>
  <si>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</si>
  <si>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</si>
  <si>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</si>
  <si>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</si>
  <si>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</si>
  <si>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</si>
  <si>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</si>
  <si>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</si>
  <si>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</si>
  <si>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</si>
  <si>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</si>
  <si>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</si>
  <si>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</si>
  <si>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</si>
  <si>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</si>
  <si>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</si>
  <si>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</si>
  <si>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</si>
  <si>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</si>
  <si>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</si>
  <si>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</si>
  <si>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</si>
  <si>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</si>
  <si>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</si>
  <si>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</si>
  <si>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</si>
  <si>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</si>
  <si>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</si>
  <si>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</si>
  <si>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</si>
  <si>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</si>
  <si>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</si>
  <si>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</si>
  <si>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</si>
  <si>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</si>
  <si>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</si>
  <si>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</si>
  <si>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</si>
  <si>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</si>
  <si>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</si>
  <si>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</si>
  <si>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</si>
  <si>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</si>
  <si>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</si>
  <si>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</si>
  <si>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</si>
  <si>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</si>
  <si>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</si>
  <si>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</si>
  <si>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</si>
  <si>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</si>
  <si>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</si>
  <si>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</si>
  <si>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</si>
  <si>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</si>
  <si>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</si>
  <si>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</si>
  <si>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</si>
  <si>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</si>
  <si>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</si>
  <si>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</si>
  <si>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</si>
  <si>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</si>
  <si>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</si>
  <si>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</si>
  <si>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</si>
  <si>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</si>
  <si>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</si>
  <si>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</si>
  <si>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</si>
  <si>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</si>
  <si>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</si>
  <si>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</si>
  <si>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</si>
  <si>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</si>
  <si>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</si>
  <si>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</si>
  <si>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</si>
  <si>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</si>
  <si>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</si>
  <si>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</si>
  <si>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</si>
  <si>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</si>
  <si>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</si>
  <si>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</si>
  <si>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</si>
  <si>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</si>
  <si>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</si>
  <si>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</si>
  <si>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</si>
  <si>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</si>
  <si>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</si>
  <si>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</si>
  <si>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</si>
  <si>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</si>
  <si>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</si>
  <si>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</si>
  <si>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</si>
  <si>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</si>
  <si>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</si>
  <si>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</si>
  <si>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</si>
  <si>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</si>
  <si>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</si>
  <si>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</si>
  <si>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</si>
  <si>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</si>
  <si>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</si>
  <si>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</si>
  <si>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</si>
  <si>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</si>
  <si>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</si>
  <si>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</si>
  <si>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</si>
  <si>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</si>
  <si>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</si>
  <si>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</si>
  <si>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</si>
  <si>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</si>
  <si>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</si>
  <si>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</si>
  <si>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</si>
  <si>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</si>
  <si>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</si>
  <si>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</si>
  <si>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</si>
  <si>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</si>
  <si>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</si>
  <si>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</si>
  <si>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</si>
  <si>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</si>
  <si>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</si>
  <si>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</si>
  <si>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</si>
  <si>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</si>
  <si>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</si>
  <si>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</si>
  <si>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</si>
  <si>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</si>
  <si>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</si>
  <si>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</si>
  <si>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</si>
  <si>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</si>
  <si>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</si>
  <si>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</si>
  <si>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</si>
  <si>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</si>
  <si>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</si>
  <si>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</si>
  <si>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</si>
  <si>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</si>
  <si>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</si>
  <si>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</si>
  <si>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</si>
  <si>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</si>
  <si>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</si>
  <si>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</si>
  <si>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</si>
  <si>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</si>
  <si>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</si>
  <si>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</si>
  <si>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</si>
  <si>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</si>
  <si>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</si>
  <si>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</si>
  <si>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</si>
  <si>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</si>
  <si>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</si>
  <si>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</si>
  <si>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</si>
  <si>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</si>
  <si>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</si>
  <si>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</si>
  <si>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</si>
  <si>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</si>
  <si>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</si>
  <si>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</si>
  <si>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</si>
  <si>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</si>
  <si>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</si>
  <si>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</si>
  <si>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</si>
  <si>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</si>
  <si>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</si>
  <si>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</si>
  <si>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</si>
  <si>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</si>
  <si>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</si>
  <si>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</si>
  <si>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</si>
  <si>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</si>
  <si>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</si>
  <si>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</si>
  <si>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</si>
  <si>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</si>
  <si>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</si>
  <si>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</si>
  <si>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</si>
  <si>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</si>
  <si>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</si>
  <si>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</si>
  <si>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</si>
  <si>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</si>
  <si>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</si>
  <si>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</si>
  <si>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</si>
  <si>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</si>
  <si>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</si>
  <si>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</si>
  <si>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</si>
  <si>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</si>
  <si>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</si>
  <si>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</si>
  <si>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</si>
  <si>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</si>
  <si>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</si>
  <si>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</si>
  <si>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</si>
  <si>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</si>
  <si>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</si>
  <si>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</si>
  <si>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</si>
  <si>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</si>
  <si>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</si>
  <si>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</si>
  <si>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</si>
  <si>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</si>
  <si>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</si>
  <si>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</si>
  <si>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</si>
  <si>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</si>
  <si>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</si>
  <si>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</si>
  <si>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</si>
  <si>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</si>
  <si>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</si>
  <si>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</si>
  <si>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</si>
  <si>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</si>
  <si>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</si>
  <si>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</si>
  <si>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</si>
  <si>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</si>
  <si>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</si>
  <si>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</si>
  <si>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</si>
  <si>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</si>
  <si>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</si>
  <si>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</si>
  <si>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</si>
  <si>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</si>
  <si>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</si>
  <si>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</si>
  <si>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</si>
  <si>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</si>
  <si>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</si>
  <si>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</si>
  <si>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</si>
  <si>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</si>
  <si>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</si>
  <si>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</si>
  <si>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</si>
  <si>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</si>
  <si>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</si>
  <si>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</si>
  <si>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</si>
  <si>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</si>
  <si>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</si>
  <si>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</si>
  <si>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</si>
  <si>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</si>
  <si>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</si>
  <si>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</si>
  <si>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</si>
  <si>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</si>
  <si>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</si>
  <si>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</si>
  <si>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</si>
  <si>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</si>
  <si>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</si>
  <si>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</si>
  <si>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</si>
  <si>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</si>
  <si>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</si>
  <si>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</si>
  <si>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</si>
  <si>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</si>
  <si>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</si>
  <si>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</si>
  <si>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</si>
  <si>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</si>
  <si>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</si>
  <si>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</si>
  <si>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</si>
  <si>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</si>
  <si>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</si>
  <si>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</si>
  <si>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</si>
  <si>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</si>
  <si>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</si>
  <si>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</si>
  <si>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</si>
  <si>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</si>
  <si>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</si>
  <si>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</si>
  <si>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</si>
  <si>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</si>
  <si>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</si>
  <si>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</si>
  <si>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</si>
  <si>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</si>
  <si>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</si>
  <si>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</si>
  <si>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</si>
  <si>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</si>
  <si>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</si>
  <si>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</si>
  <si>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</si>
  <si>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</si>
  <si>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</si>
  <si>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</si>
  <si>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</si>
  <si>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</si>
  <si>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</si>
  <si>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</si>
  <si>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</si>
  <si>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</si>
  <si>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</si>
  <si>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</si>
  <si>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</si>
  <si>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</si>
  <si>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</si>
  <si>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</si>
  <si>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</si>
  <si>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</si>
  <si>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</si>
  <si>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</si>
  <si>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</si>
  <si>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</si>
  <si>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</si>
  <si>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</si>
  <si>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</si>
  <si>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</si>
  <si>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</si>
  <si>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</si>
  <si>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</si>
  <si>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</si>
  <si>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</si>
  <si>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</si>
  <si>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</si>
  <si>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</si>
  <si>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</si>
  <si>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</si>
  <si>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</si>
  <si>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</si>
  <si>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</si>
  <si>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</si>
  <si>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</si>
  <si>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</si>
  <si>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</si>
  <si>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</si>
  <si>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</si>
  <si>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</si>
  <si>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</si>
  <si>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</si>
  <si>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</si>
  <si>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</si>
  <si>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</si>
  <si>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</si>
  <si>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</si>
  <si>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</si>
  <si>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</si>
  <si>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</si>
  <si>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</si>
  <si>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</si>
  <si>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</si>
  <si>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</si>
  <si>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</si>
  <si>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</si>
  <si>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</si>
  <si>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</si>
  <si>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</si>
  <si>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</si>
  <si>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</si>
  <si>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</si>
  <si>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</si>
  <si>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</si>
  <si>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</si>
  <si>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</si>
  <si>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</si>
  <si>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</si>
  <si>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</si>
  <si>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</si>
  <si>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</si>
  <si>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</si>
  <si>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</si>
  <si>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</si>
  <si>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</si>
  <si>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</si>
  <si>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</si>
  <si>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</si>
  <si>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</si>
  <si>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</si>
  <si>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</si>
  <si>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</si>
  <si>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</si>
  <si>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</si>
  <si>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</si>
  <si>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</si>
  <si>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</si>
  <si>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</si>
  <si>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</si>
  <si>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</si>
  <si>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</si>
  <si>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</si>
  <si>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</si>
  <si>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</si>
  <si>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</si>
  <si>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</si>
  <si>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</si>
  <si>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</si>
  <si>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</si>
  <si>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</si>
  <si>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</si>
  <si>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</si>
  <si>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</si>
  <si>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</si>
  <si>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</si>
  <si>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</si>
  <si>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</si>
  <si>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</si>
  <si>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</si>
  <si>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</si>
  <si>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</si>
  <si>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</si>
  <si>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</si>
  <si>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</si>
  <si>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</si>
  <si>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</si>
  <si>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</si>
  <si>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</si>
  <si>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</si>
  <si>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</si>
  <si>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</si>
  <si>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</si>
  <si>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</si>
  <si>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</si>
  <si>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</si>
  <si>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</si>
  <si>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</si>
  <si>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</si>
  <si>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</si>
  <si>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</si>
  <si>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</si>
  <si>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</si>
  <si>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</si>
  <si>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</si>
  <si>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</si>
  <si>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</si>
  <si>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</si>
  <si>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</si>
  <si>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</si>
  <si>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</si>
  <si>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</si>
  <si>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</si>
  <si>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</si>
  <si>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</si>
  <si>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</si>
  <si>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</si>
  <si>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</si>
  <si>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</si>
  <si>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</si>
  <si>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</si>
  <si>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</si>
  <si>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</si>
  <si>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</si>
  <si>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</si>
  <si>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</si>
  <si>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</si>
  <si>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</si>
  <si>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</si>
  <si>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</si>
  <si>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</si>
  <si>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</si>
  <si>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</si>
  <si>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</si>
  <si>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</si>
  <si>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</si>
  <si>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</si>
  <si>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</si>
  <si>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</si>
  <si>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</si>
  <si>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</si>
  <si>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</si>
  <si>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</si>
  <si>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</si>
  <si>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</si>
  <si>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</si>
  <si>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</si>
  <si>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</si>
  <si>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</si>
  <si>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</si>
  <si>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</si>
  <si>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</si>
  <si>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</si>
  <si>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</si>
  <si>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</si>
  <si>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</si>
  <si>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</si>
  <si>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</si>
  <si>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</si>
  <si>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</si>
  <si>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</si>
  <si>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</si>
  <si>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</si>
  <si>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</si>
  <si>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</si>
  <si>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</si>
  <si>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</si>
  <si>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</si>
  <si>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</si>
  <si>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</si>
  <si>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</si>
  <si>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</si>
  <si>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</si>
  <si>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</si>
  <si>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</si>
  <si>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</si>
  <si>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</si>
  <si>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</si>
  <si>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</si>
  <si>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</si>
  <si>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</si>
  <si>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</si>
  <si>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</si>
  <si>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</si>
  <si>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</si>
  <si>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</si>
  <si>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</si>
  <si>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</si>
  <si>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</si>
  <si>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</si>
  <si>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</si>
  <si>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</si>
  <si>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</si>
  <si>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</si>
  <si>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</si>
  <si>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</si>
  <si>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</si>
  <si>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</si>
  <si>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</si>
  <si>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</si>
  <si>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</si>
  <si>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</si>
  <si>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</si>
  <si>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</si>
  <si>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</si>
  <si>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</si>
  <si>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</si>
  <si>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</si>
  <si>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</si>
  <si>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</si>
  <si>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</si>
  <si>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</si>
  <si>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</si>
  <si>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</si>
  <si>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</si>
  <si>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</si>
  <si>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</si>
  <si>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</si>
  <si>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</si>
  <si>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</si>
  <si>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</si>
  <si>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</si>
  <si>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</si>
  <si>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</si>
  <si>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</si>
  <si>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</si>
  <si>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</si>
  <si>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</si>
  <si>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</si>
  <si>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</si>
  <si>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</si>
  <si>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</si>
  <si>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</si>
  <si>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</si>
  <si>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</si>
  <si>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</si>
  <si>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</si>
  <si>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</si>
  <si>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</si>
  <si>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</si>
  <si>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</si>
  <si>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</si>
  <si>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</si>
  <si>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</si>
  <si>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</si>
  <si>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</si>
  <si>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</si>
  <si>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</si>
  <si>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</si>
  <si>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</si>
  <si>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</si>
  <si>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</si>
  <si>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</si>
  <si>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</si>
  <si>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</si>
  <si>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</si>
  <si>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</si>
  <si>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</si>
  <si>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</si>
  <si>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</si>
  <si>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</si>
  <si>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</si>
  <si>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</si>
  <si>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</si>
  <si>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</si>
  <si>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</si>
  <si>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</si>
  <si>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</si>
  <si>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</si>
  <si>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</si>
  <si>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</si>
  <si>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</si>
  <si>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</si>
  <si>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</si>
  <si>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</si>
  <si>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</si>
  <si>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</si>
  <si>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</si>
  <si>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</si>
  <si>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</si>
  <si>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</si>
  <si>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</si>
  <si>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</si>
  <si>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</si>
  <si>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</si>
  <si>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</si>
  <si>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</si>
  <si>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</si>
  <si>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</si>
  <si>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</si>
  <si>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</si>
  <si>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</si>
  <si>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</si>
  <si>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</si>
  <si>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</si>
  <si>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</si>
  <si>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</si>
  <si>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</si>
  <si>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</si>
  <si>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</si>
  <si>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</si>
  <si>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</si>
  <si>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</si>
  <si>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</si>
  <si>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</si>
  <si>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</si>
  <si>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</si>
  <si>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</si>
  <si>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</si>
  <si>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</si>
  <si>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</si>
  <si>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</si>
  <si>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</si>
  <si>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</si>
  <si>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</si>
  <si>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</si>
  <si>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</si>
  <si>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</si>
  <si>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</si>
  <si>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</si>
  <si>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</si>
  <si>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</si>
  <si>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</si>
  <si>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</si>
  <si>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</si>
  <si>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</si>
  <si>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</si>
  <si>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</si>
  <si>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</si>
  <si>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</si>
  <si>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</si>
  <si>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</si>
  <si>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</si>
  <si>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</si>
  <si>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</si>
  <si>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</si>
  <si>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</si>
  <si>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</si>
  <si>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</si>
  <si>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</si>
  <si>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</si>
  <si>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</si>
  <si>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</si>
  <si>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</si>
  <si>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</si>
  <si>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</si>
  <si>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</si>
  <si>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</si>
  <si>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</si>
  <si>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</si>
  <si>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</si>
  <si>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</si>
  <si>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</si>
  <si>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</si>
  <si>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</si>
  <si>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</si>
  <si>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</si>
  <si>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</si>
  <si>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</si>
  <si>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</si>
  <si>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</si>
  <si>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</si>
  <si>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</si>
  <si>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</si>
  <si>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</si>
  <si>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</si>
  <si>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</si>
  <si>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</si>
  <si>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</si>
  <si>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</si>
  <si>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</si>
  <si>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</si>
  <si>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</si>
  <si>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</si>
  <si>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</si>
  <si>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</si>
  <si>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</si>
  <si>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</si>
  <si>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</si>
  <si>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</si>
  <si>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</si>
  <si>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</si>
  <si>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</si>
  <si>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</si>
  <si>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</si>
  <si>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</si>
  <si>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</si>
  <si>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</si>
  <si>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</si>
  <si>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</si>
  <si>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</si>
  <si>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</si>
  <si>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</si>
  <si>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</si>
  <si>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</si>
  <si>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</si>
  <si>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</si>
  <si>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</si>
  <si>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</si>
  <si>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</si>
  <si>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</si>
  <si>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</si>
  <si>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</si>
  <si>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</si>
  <si>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</si>
  <si>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</si>
  <si>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</si>
  <si>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</si>
  <si>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</si>
  <si>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</si>
  <si>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</si>
  <si>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</si>
  <si>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</si>
  <si>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</si>
  <si>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</si>
  <si>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</si>
  <si>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</si>
  <si>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</si>
  <si>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</si>
  <si>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</si>
  <si>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</si>
  <si>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</si>
  <si>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</si>
  <si>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</si>
  <si>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</si>
  <si>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</si>
  <si>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</si>
  <si>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</si>
  <si>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</si>
  <si>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</si>
  <si>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</si>
  <si>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</si>
  <si>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</si>
  <si>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</si>
  <si>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</si>
  <si>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</si>
  <si>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</si>
  <si>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</si>
  <si>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</si>
  <si>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</si>
  <si>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</si>
  <si>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</si>
  <si>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</si>
  <si>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</si>
  <si>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</si>
  <si>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</si>
  <si>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</si>
  <si>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</si>
  <si>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</si>
  <si>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</si>
  <si>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</si>
  <si>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</si>
  <si>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</si>
  <si>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</si>
  <si>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</si>
  <si>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</si>
  <si>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</si>
  <si>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</si>
  <si>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</si>
  <si>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</si>
  <si>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</si>
  <si>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</si>
  <si>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</si>
  <si>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</si>
  <si>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</si>
  <si>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</si>
  <si>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</si>
  <si>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</si>
  <si>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</si>
  <si>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</si>
  <si>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</si>
  <si>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</si>
  <si>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</si>
  <si>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</si>
  <si>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</si>
  <si>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</si>
  <si>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</si>
  <si>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</si>
  <si>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</si>
  <si>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</si>
  <si>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</si>
  <si>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</si>
  <si>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</si>
  <si>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</si>
  <si>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</si>
  <si>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</si>
  <si>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</si>
  <si>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</si>
  <si>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</si>
  <si>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</si>
  <si>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</si>
  <si>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</si>
  <si>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</si>
  <si>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</si>
  <si>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</si>
  <si>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</si>
  <si>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</si>
  <si>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</si>
  <si>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</si>
  <si>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</si>
  <si>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</si>
  <si>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</si>
  <si>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</si>
  <si>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</si>
  <si>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</si>
  <si>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</si>
  <si>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</si>
  <si>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</si>
  <si>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</si>
  <si>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</si>
  <si>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</si>
  <si>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</si>
  <si>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</si>
  <si>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</si>
  <si>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</si>
  <si>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</si>
  <si>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</si>
  <si>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</si>
  <si>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</si>
  <si>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</si>
  <si>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</si>
  <si>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</si>
  <si>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</si>
  <si>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</si>
  <si>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</si>
  <si>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</si>
  <si>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</si>
  <si>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</si>
  <si>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</si>
  <si>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</si>
  <si>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</si>
  <si>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</si>
  <si>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</si>
  <si>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</si>
  <si>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</si>
  <si>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</si>
  <si>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</si>
  <si>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</si>
  <si>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</si>
  <si>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</si>
  <si>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</si>
  <si>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</si>
  <si>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</si>
  <si>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</si>
  <si>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</si>
  <si>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</si>
  <si>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</si>
  <si>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</si>
  <si>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</si>
  <si>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</si>
  <si>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</si>
  <si>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</si>
  <si>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</si>
  <si>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</si>
  <si>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</si>
  <si>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</si>
  <si>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</si>
  <si>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</si>
  <si>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</si>
  <si>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</si>
  <si>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</si>
  <si>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</si>
  <si>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</si>
  <si>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</si>
  <si>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</si>
  <si>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</si>
  <si>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</si>
  <si>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</si>
  <si>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</si>
  <si>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</si>
  <si>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</si>
  <si>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</si>
  <si>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</si>
  <si>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</si>
  <si>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</si>
  <si>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</si>
  <si>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</si>
  <si>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</si>
  <si>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</si>
  <si>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</si>
  <si>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</si>
  <si>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</si>
  <si>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</si>
  <si>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</si>
  <si>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</si>
  <si>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</si>
  <si>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</si>
  <si>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</si>
  <si>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</si>
  <si>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</si>
  <si>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</si>
  <si>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</si>
  <si>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</si>
  <si>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</si>
  <si>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</si>
  <si>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</si>
  <si>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</si>
  <si>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</si>
  <si>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</si>
  <si>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</si>
  <si>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</si>
  <si>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</si>
  <si>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</si>
  <si>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</si>
  <si>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</si>
  <si>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</si>
  <si>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</si>
  <si>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</si>
  <si>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</si>
  <si>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</si>
  <si>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</si>
  <si>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</si>
  <si>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</si>
  <si>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</si>
  <si>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</si>
  <si>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</si>
  <si>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</si>
  <si>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</si>
  <si>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</si>
  <si>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</si>
  <si>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</si>
  <si>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</si>
  <si>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</si>
  <si>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</si>
  <si>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</si>
  <si>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</si>
  <si>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</si>
  <si>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</si>
  <si>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</si>
  <si>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</si>
  <si>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</si>
  <si>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</si>
  <si>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</si>
  <si>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</si>
  <si>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</si>
  <si>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</si>
  <si>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</si>
  <si>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</si>
  <si>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</si>
  <si>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</si>
  <si>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</si>
  <si>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</si>
  <si>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</si>
  <si>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</si>
  <si>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</si>
  <si>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</si>
  <si>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</si>
  <si>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</si>
  <si>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</si>
  <si>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</si>
  <si>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</si>
  <si>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</si>
  <si>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</si>
  <si>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</si>
  <si>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</si>
  <si>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</si>
  <si>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</si>
  <si>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</si>
  <si>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</si>
  <si>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</si>
  <si>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</si>
  <si>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</si>
  <si>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</si>
  <si>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</si>
  <si>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</si>
  <si>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</si>
  <si>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</si>
  <si>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</si>
  <si>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</si>
  <si>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</si>
  <si>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</si>
  <si>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</si>
  <si>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</si>
  <si>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</si>
  <si>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</si>
  <si>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</si>
  <si>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</si>
  <si>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</si>
  <si>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</si>
  <si>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</si>
  <si>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</si>
  <si>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</si>
  <si>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</si>
  <si>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</si>
  <si>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</si>
  <si>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</si>
  <si>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</si>
  <si>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</si>
  <si>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</si>
  <si>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</si>
  <si>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</si>
  <si>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</si>
  <si>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</si>
  <si>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</si>
  <si>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</si>
  <si>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</si>
  <si>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</si>
  <si>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</si>
  <si>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</si>
  <si>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</si>
  <si>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</si>
  <si>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</si>
  <si>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</si>
  <si>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</si>
  <si>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</si>
  <si>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</si>
  <si>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</si>
  <si>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</si>
  <si>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</si>
  <si>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</si>
  <si>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</si>
  <si>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</si>
  <si>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</si>
  <si>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</si>
  <si>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</si>
  <si>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</si>
  <si>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</si>
  <si>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</si>
  <si>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</si>
  <si>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</si>
  <si>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</si>
  <si>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</si>
  <si>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</si>
  <si>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</si>
  <si>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</si>
  <si>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</si>
  <si>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</si>
  <si>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</si>
  <si>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</si>
  <si>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</si>
  <si>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</si>
  <si>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</si>
  <si>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</si>
  <si>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</si>
  <si>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</si>
  <si>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</si>
  <si>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</si>
  <si>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</si>
  <si>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</si>
  <si>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</si>
  <si>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</si>
  <si>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</si>
  <si>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</si>
  <si>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</si>
  <si>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</si>
  <si>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</si>
  <si>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</si>
  <si>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</si>
  <si>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</si>
  <si>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</si>
  <si>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</si>
  <si>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</si>
  <si>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</si>
  <si>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</si>
  <si>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</si>
  <si>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</si>
  <si>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</si>
  <si>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</si>
  <si>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</si>
  <si>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</si>
  <si>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</si>
  <si>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</si>
  <si>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</si>
  <si>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</si>
  <si>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</si>
  <si>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</si>
  <si>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</si>
  <si>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</si>
  <si>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</si>
  <si>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</si>
  <si>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</si>
  <si>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</si>
  <si>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</si>
  <si>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</si>
  <si>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</si>
  <si>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</si>
  <si>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</si>
  <si>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</si>
  <si>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</si>
  <si>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</si>
  <si>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</si>
  <si>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</si>
  <si>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</si>
  <si>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</si>
  <si>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</si>
  <si>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</si>
  <si>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</si>
  <si>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</si>
  <si>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</si>
  <si>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</si>
  <si>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</si>
  <si>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</si>
  <si>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</si>
  <si>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</si>
  <si>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</si>
  <si>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</si>
  <si>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</si>
  <si>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</si>
  <si>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</si>
  <si>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</si>
  <si>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</si>
  <si>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</si>
  <si>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</si>
  <si>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</si>
  <si>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</si>
  <si>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</si>
  <si>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</si>
  <si>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</si>
  <si>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</si>
  <si>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</si>
  <si>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</si>
  <si>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</si>
  <si>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</si>
  <si>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</si>
  <si>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</si>
  <si>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</si>
  <si>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</si>
  <si>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</si>
  <si>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</si>
  <si>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</si>
  <si>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</si>
  <si>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</si>
  <si>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</si>
  <si>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</si>
  <si>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</si>
  <si>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</si>
  <si>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</si>
  <si>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</si>
  <si>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</si>
  <si>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</si>
  <si>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</si>
  <si>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</si>
  <si>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</si>
  <si>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</si>
  <si>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</si>
  <si>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</si>
  <si>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</si>
  <si>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</si>
  <si>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</si>
  <si>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</si>
  <si>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</si>
  <si>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</si>
  <si>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</si>
  <si>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</si>
  <si>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</si>
  <si>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</si>
  <si>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</si>
  <si>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</si>
  <si>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</si>
  <si>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</si>
  <si>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</si>
  <si>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</si>
  <si>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</si>
  <si>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</si>
  <si>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</si>
  <si>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</si>
  <si>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</si>
  <si>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</si>
  <si>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</si>
  <si>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</si>
  <si>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</si>
  <si>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</si>
  <si>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</si>
  <si>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</si>
  <si>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</si>
  <si>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</si>
  <si>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</si>
  <si>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</si>
  <si>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</si>
  <si>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</si>
  <si>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</si>
  <si>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</si>
  <si>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</si>
  <si>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</si>
  <si>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</si>
  <si>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</si>
  <si>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</si>
  <si>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</si>
  <si>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</si>
  <si>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</si>
  <si>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</si>
  <si>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</si>
  <si>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</si>
  <si>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</si>
  <si>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</si>
  <si>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</si>
  <si>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</si>
  <si>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</si>
  <si>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</si>
  <si>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</si>
  <si>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</si>
  <si>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</si>
  <si>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</si>
  <si>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</si>
  <si>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</si>
  <si>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</si>
  <si>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</si>
  <si>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</si>
  <si>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</si>
  <si>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</si>
  <si>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</si>
  <si>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</si>
  <si>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</si>
  <si>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</si>
  <si>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</si>
  <si>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</si>
  <si>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</si>
  <si>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</si>
  <si>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</si>
  <si>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</si>
  <si>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</si>
  <si>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</si>
  <si>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</si>
  <si>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</si>
  <si>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</si>
  <si>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</si>
  <si>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</si>
  <si>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</si>
  <si>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</si>
  <si>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</si>
  <si>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</si>
  <si>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</si>
  <si>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</si>
  <si>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</si>
  <si>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</si>
  <si>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</si>
  <si>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</si>
  <si>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</si>
  <si>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</si>
  <si>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</si>
  <si>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</si>
  <si>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</si>
  <si>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</si>
  <si>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</si>
  <si>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</si>
  <si>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</si>
  <si>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</si>
  <si>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</si>
  <si>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</si>
  <si>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</si>
  <si>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</si>
  <si>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</si>
  <si>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</si>
  <si>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</si>
  <si>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</si>
  <si>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</si>
  <si>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</si>
  <si>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</si>
  <si>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</si>
  <si>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</si>
  <si>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</si>
  <si>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</si>
  <si>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</si>
  <si>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</si>
  <si>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</si>
  <si>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</si>
  <si>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</si>
  <si>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</si>
  <si>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</si>
  <si>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</si>
  <si>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</si>
  <si>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</si>
  <si>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</si>
  <si>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</si>
  <si>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</si>
  <si>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</si>
  <si>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</si>
  <si>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</si>
  <si>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</si>
  <si>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</si>
  <si>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</si>
  <si>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</si>
  <si>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</si>
  <si>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</si>
  <si>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</si>
  <si>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</si>
  <si>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</si>
  <si>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</si>
  <si>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</si>
  <si>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</si>
  <si>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</si>
  <si>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</si>
  <si>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</si>
  <si>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</si>
  <si>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</si>
  <si>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</si>
  <si>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</si>
  <si>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</si>
  <si>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</si>
  <si>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</si>
  <si>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</si>
  <si>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</si>
  <si>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</si>
  <si>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</si>
  <si>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</si>
  <si>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</si>
  <si>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</si>
  <si>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</si>
  <si>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</si>
  <si>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</si>
  <si>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</si>
  <si>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</si>
  <si>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</si>
  <si>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</si>
  <si>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</si>
  <si>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</si>
  <si>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</si>
  <si>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</si>
  <si>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</si>
  <si>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</si>
  <si>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</si>
  <si>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</si>
  <si>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</si>
  <si>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</si>
  <si>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</si>
  <si>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</si>
  <si>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</si>
  <si>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</si>
  <si>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</si>
  <si>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</si>
  <si>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</si>
  <si>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</si>
  <si>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</si>
  <si>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</si>
  <si>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</si>
  <si>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</si>
  <si>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</si>
  <si>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</si>
  <si>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</si>
  <si>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</si>
  <si>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</si>
  <si>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</si>
  <si>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</si>
  <si>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</si>
  <si>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</si>
  <si>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</si>
  <si>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</si>
  <si>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</si>
  <si>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</si>
  <si>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</si>
  <si>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</si>
  <si>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</si>
  <si>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</si>
  <si>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</si>
  <si>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</si>
  <si>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</si>
  <si>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</si>
  <si>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</si>
  <si>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</si>
  <si>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</si>
  <si>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</si>
  <si>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</si>
  <si>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</si>
  <si>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</si>
  <si>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</si>
  <si>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</si>
  <si>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</si>
  <si>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</si>
  <si>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</si>
  <si>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</si>
  <si>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</si>
  <si>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</si>
  <si>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</si>
  <si>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</si>
  <si>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</si>
  <si>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</si>
  <si>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</si>
  <si>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</si>
  <si>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</si>
  <si>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</si>
  <si>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</si>
  <si>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</si>
  <si>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</si>
  <si>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</si>
  <si>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</si>
  <si>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</si>
  <si>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</si>
  <si>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</si>
  <si>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</si>
  <si>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</si>
  <si>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</si>
  <si>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</si>
  <si>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</si>
  <si>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</si>
  <si>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</si>
  <si>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</si>
  <si>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</si>
  <si>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</si>
  <si>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</si>
  <si>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</si>
  <si>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</si>
  <si>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</si>
  <si>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</si>
  <si>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</si>
  <si>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</si>
  <si>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</si>
  <si>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</si>
  <si>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</si>
  <si>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</si>
  <si>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</si>
  <si>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</si>
  <si>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</si>
  <si>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</si>
  <si>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</si>
  <si>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</si>
  <si>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</si>
  <si>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</si>
  <si>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</si>
  <si>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</si>
  <si>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</si>
  <si>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</si>
  <si>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</si>
  <si>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</si>
  <si>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</si>
  <si>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</si>
  <si>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</si>
  <si>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</si>
  <si>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</si>
  <si>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</si>
  <si>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</si>
  <si>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</si>
  <si>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</si>
  <si>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</si>
  <si>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</si>
  <si>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</si>
  <si>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</si>
  <si>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</si>
  <si>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</si>
  <si>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</si>
  <si>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</si>
  <si>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</si>
  <si>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</si>
  <si>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</si>
  <si>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</si>
  <si>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</si>
  <si>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</si>
  <si>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</si>
  <si>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</si>
  <si>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</si>
  <si>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</si>
  <si>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</si>
  <si>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</si>
  <si>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</si>
  <si>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</si>
  <si>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</si>
  <si>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</si>
  <si>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</si>
  <si>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</si>
  <si>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</si>
  <si>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</si>
  <si>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</si>
  <si>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</si>
  <si>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</si>
  <si>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</si>
  <si>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</si>
  <si>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</si>
  <si>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</si>
  <si>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</si>
  <si>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</si>
  <si>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</si>
  <si>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</si>
  <si>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</si>
  <si>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</si>
  <si>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</si>
  <si>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</si>
  <si>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</si>
  <si>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</si>
  <si>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</si>
  <si>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</si>
  <si>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</si>
  <si>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</si>
  <si>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</si>
  <si>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</si>
  <si>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</si>
  <si>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</si>
  <si>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</si>
  <si>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</si>
  <si>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</si>
  <si>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</si>
  <si>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</si>
  <si>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</si>
  <si>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</si>
  <si>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</si>
  <si>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</si>
  <si>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</si>
  <si>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</si>
  <si>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</si>
  <si>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</si>
  <si>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</si>
  <si>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</si>
  <si>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</si>
  <si>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</si>
  <si>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</si>
  <si>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</si>
  <si>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</si>
  <si>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</si>
  <si>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</si>
  <si>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</si>
  <si>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</si>
  <si>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</si>
  <si>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</si>
  <si>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</si>
  <si>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</si>
  <si>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</si>
  <si>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</si>
  <si>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</si>
  <si>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</si>
  <si>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</si>
  <si>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</si>
  <si>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</si>
  <si>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</si>
  <si>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</si>
  <si>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</si>
  <si>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</si>
  <si>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</si>
  <si>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</si>
  <si>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</si>
  <si>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</si>
  <si>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</si>
  <si>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</si>
  <si>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</si>
  <si>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</si>
  <si>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</si>
  <si>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</si>
  <si>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</si>
  <si>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</si>
  <si>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</si>
  <si>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</si>
  <si>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</si>
  <si>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</si>
  <si>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</si>
  <si>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</si>
  <si>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</si>
  <si>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</si>
  <si>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</si>
  <si>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</si>
  <si>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</si>
  <si>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</si>
  <si>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</si>
  <si>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</si>
  <si>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</si>
  <si>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</si>
  <si>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</si>
  <si>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</si>
  <si>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</si>
  <si>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</si>
  <si>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</si>
  <si>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</si>
  <si>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</si>
  <si>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</si>
  <si>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</si>
  <si>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</si>
  <si>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</si>
  <si>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</si>
  <si>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</si>
  <si>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</si>
  <si>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</si>
  <si>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</si>
  <si>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</si>
  <si>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</si>
  <si>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</si>
  <si>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</si>
  <si>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</si>
  <si>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</si>
  <si>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</si>
  <si>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</si>
  <si>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</si>
  <si>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</si>
  <si>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</si>
  <si>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</si>
  <si>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</si>
  <si>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</si>
  <si>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</si>
  <si>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</si>
  <si>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</si>
  <si>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</si>
  <si>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</si>
  <si>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</si>
  <si>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</si>
  <si>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</si>
  <si>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</si>
  <si>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</si>
  <si>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</si>
  <si>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</si>
  <si>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</si>
  <si>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</si>
  <si>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</si>
  <si>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</si>
  <si>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</si>
  <si>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</si>
  <si>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</si>
  <si>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</si>
  <si>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</si>
  <si>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</si>
  <si>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</si>
  <si>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</si>
  <si>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</si>
  <si>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</si>
  <si>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</si>
  <si>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</si>
  <si>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</si>
  <si>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</si>
  <si>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</si>
  <si>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</si>
  <si>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</si>
  <si>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</si>
  <si>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</si>
  <si>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</si>
  <si>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</si>
  <si>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</si>
  <si>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</si>
  <si>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</si>
  <si>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</si>
  <si>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</si>
  <si>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</si>
  <si>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</si>
  <si>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</si>
  <si>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</si>
  <si>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</si>
  <si>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</si>
  <si>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</si>
  <si>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</si>
  <si>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</si>
  <si>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</si>
  <si>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</si>
  <si>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</si>
  <si>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</si>
  <si>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</si>
  <si>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</si>
  <si>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</si>
  <si>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</si>
  <si>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</si>
  <si>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</si>
  <si>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</si>
  <si>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</si>
  <si>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</si>
  <si>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</si>
  <si>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</si>
  <si>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</si>
  <si>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</si>
  <si>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</si>
  <si>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</si>
  <si>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</si>
  <si>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</si>
  <si>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</si>
  <si>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</si>
  <si>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</si>
  <si>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</si>
  <si>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</si>
  <si>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</si>
  <si>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</si>
  <si>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</si>
  <si>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</si>
  <si>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</si>
  <si>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</si>
  <si>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</si>
  <si>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</si>
  <si>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</si>
  <si>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</si>
  <si>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</si>
  <si>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</si>
  <si>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</si>
  <si>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</si>
  <si>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</si>
  <si>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</si>
  <si>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</si>
  <si>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</si>
  <si>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</si>
  <si>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</si>
  <si>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</si>
  <si>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</si>
  <si>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</si>
  <si>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</si>
  <si>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</si>
  <si>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</si>
  <si>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</si>
  <si>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</si>
  <si>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</si>
  <si>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</si>
  <si>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</si>
  <si>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</si>
  <si>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</si>
  <si>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</si>
  <si>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</si>
  <si>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</si>
  <si>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</si>
  <si>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</si>
  <si>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</si>
  <si>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</si>
  <si>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</si>
  <si>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</si>
  <si>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</si>
  <si>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</si>
  <si>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</si>
  <si>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</si>
  <si>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</si>
  <si>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</si>
  <si>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</si>
  <si>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</si>
  <si>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</si>
  <si>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</si>
  <si>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</si>
  <si>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</si>
  <si>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</si>
  <si>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</si>
  <si>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</si>
  <si>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</si>
  <si>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</si>
  <si>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</si>
  <si>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</si>
  <si>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</si>
  <si>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</si>
  <si>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</si>
  <si>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</si>
  <si>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</si>
  <si>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</si>
  <si>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</si>
  <si>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</si>
  <si>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</si>
  <si>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</si>
  <si>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</si>
  <si>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</si>
  <si>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</si>
  <si>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</si>
  <si>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</si>
  <si>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</si>
  <si>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</si>
  <si>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</si>
  <si>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</si>
  <si>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</si>
  <si>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</si>
  <si>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</si>
  <si>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</si>
  <si>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</si>
  <si>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</si>
  <si>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</si>
  <si>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</si>
  <si>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</si>
  <si>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</si>
  <si>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</si>
  <si>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</si>
  <si>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</si>
  <si>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</si>
  <si>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</si>
  <si>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</si>
  <si>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</si>
  <si>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</si>
  <si>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</si>
  <si>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</si>
  <si>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</si>
  <si>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</si>
  <si>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</si>
  <si>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</si>
  <si>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</si>
  <si>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</si>
  <si>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</si>
  <si>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</si>
  <si>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</si>
  <si>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</si>
  <si>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</si>
  <si>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</si>
  <si>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</si>
  <si>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</si>
  <si>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</si>
  <si>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</si>
  <si>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</si>
  <si>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</si>
  <si>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</si>
  <si>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</si>
  <si>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</si>
  <si>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</si>
  <si>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</si>
  <si>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</si>
  <si>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</si>
  <si>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</si>
  <si>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</si>
  <si>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</si>
  <si>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</si>
  <si>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</si>
  <si>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</si>
  <si>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</si>
  <si>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</si>
  <si>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</si>
  <si>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</si>
  <si>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</si>
  <si>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</si>
  <si>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</si>
  <si>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</si>
  <si>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</si>
  <si>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</si>
  <si>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</si>
  <si>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</si>
  <si>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</si>
  <si>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</si>
  <si>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</si>
  <si>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</si>
  <si>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</si>
  <si>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</si>
  <si>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</si>
  <si>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</si>
  <si>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</si>
  <si>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</si>
  <si>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</si>
  <si>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</si>
  <si>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</si>
  <si>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</si>
  <si>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</si>
  <si>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</si>
  <si>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</si>
  <si>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</si>
  <si>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</si>
  <si>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</si>
  <si>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</si>
  <si>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</si>
  <si>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</si>
  <si>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</si>
  <si>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</si>
  <si>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</si>
  <si>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</si>
  <si>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</si>
  <si>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</si>
  <si>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</si>
  <si>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</si>
  <si>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</si>
  <si>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</si>
  <si>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</si>
  <si>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</si>
  <si>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</si>
  <si>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</si>
  <si>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</si>
  <si>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</si>
  <si>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</si>
  <si>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</si>
  <si>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</si>
  <si>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</si>
  <si>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</si>
  <si>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</si>
  <si>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</si>
  <si>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</si>
  <si>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</si>
  <si>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</si>
  <si>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</si>
  <si>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</si>
  <si>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</si>
  <si>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</si>
  <si>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</si>
  <si>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</si>
  <si>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</si>
  <si>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</si>
  <si>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</si>
  <si>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</si>
  <si>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</si>
  <si>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</si>
  <si>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</si>
  <si>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</si>
  <si>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</si>
  <si>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</si>
  <si>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</si>
  <si>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</si>
  <si>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</si>
  <si>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</si>
  <si>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</si>
  <si>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</si>
  <si>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</si>
  <si>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</si>
  <si>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</si>
  <si>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</si>
  <si>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</si>
  <si>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</si>
  <si>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</si>
  <si>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</si>
  <si>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</si>
  <si>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</si>
  <si>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</si>
  <si>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</si>
  <si>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</si>
  <si>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</si>
  <si>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</si>
  <si>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</si>
  <si>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</si>
  <si>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</si>
  <si>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</si>
  <si>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</si>
  <si>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</si>
  <si>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</si>
  <si>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</si>
  <si>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</si>
  <si>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</si>
  <si>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</si>
  <si>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</si>
  <si>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</si>
  <si>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</si>
  <si>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</si>
  <si>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</si>
  <si>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</si>
  <si>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</si>
  <si>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</si>
  <si>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</si>
  <si>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</si>
  <si>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</si>
  <si>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</si>
  <si>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</si>
  <si>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</si>
  <si>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</si>
  <si>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</si>
  <si>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</si>
  <si>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</si>
  <si>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</si>
  <si>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</si>
  <si>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</si>
  <si>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</si>
  <si>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</si>
  <si>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</si>
  <si>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</si>
  <si>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</si>
  <si>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</si>
  <si>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</si>
  <si>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</si>
  <si>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</si>
  <si>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</si>
  <si>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</si>
  <si>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</si>
  <si>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</si>
  <si>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</si>
  <si>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</si>
  <si>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</si>
  <si>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</si>
  <si>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</si>
  <si>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</si>
  <si>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</si>
  <si>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</si>
  <si>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</si>
  <si>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</si>
  <si>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</si>
  <si>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</si>
  <si>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</si>
  <si>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</si>
  <si>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</si>
  <si>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</si>
  <si>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</si>
  <si>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</si>
  <si>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</si>
  <si>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</si>
  <si>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</si>
  <si>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</si>
  <si>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</si>
  <si>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</si>
  <si>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</si>
  <si>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</si>
  <si>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</si>
  <si>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</si>
  <si>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</si>
  <si>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</si>
  <si>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</si>
  <si>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</si>
  <si>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</si>
  <si>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</si>
  <si>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</si>
  <si>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</si>
  <si>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</si>
  <si>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</si>
  <si>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</si>
  <si>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</si>
  <si>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</si>
  <si>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</si>
  <si>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</si>
  <si>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</si>
  <si>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</si>
  <si>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</si>
  <si>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</si>
  <si>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</si>
  <si>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</si>
  <si>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</si>
  <si>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</si>
  <si>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</si>
  <si>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</si>
  <si>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</si>
  <si>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</si>
  <si>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</si>
  <si>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</si>
  <si>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</si>
  <si>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</si>
  <si>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</si>
  <si>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</si>
  <si>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</si>
  <si>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</si>
  <si>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</si>
  <si>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</si>
  <si>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</si>
  <si>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</si>
  <si>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</si>
  <si>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</si>
  <si>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</si>
  <si>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</si>
  <si>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</si>
  <si>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</si>
  <si>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</si>
  <si>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</si>
  <si>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</si>
  <si>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</si>
  <si>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</si>
  <si>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</si>
  <si>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</si>
  <si>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</si>
  <si>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</si>
  <si>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</si>
  <si>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</si>
  <si>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</si>
  <si>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</si>
  <si>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</si>
  <si>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</si>
  <si>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</si>
  <si>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</si>
  <si>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</si>
  <si>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</si>
  <si>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</si>
  <si>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</si>
  <si>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</si>
  <si>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</si>
  <si>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</si>
  <si>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</si>
  <si>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</si>
  <si>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</si>
  <si>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</si>
  <si>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</si>
  <si>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</si>
  <si>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</si>
  <si>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</si>
  <si>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</si>
  <si>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</si>
  <si>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</si>
  <si>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</si>
  <si>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</si>
  <si>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</si>
  <si>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</si>
  <si>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</si>
  <si>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</si>
  <si>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</si>
  <si>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</si>
  <si>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</si>
  <si>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</si>
  <si>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</si>
  <si>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</si>
  <si>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</si>
  <si>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</si>
  <si>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</si>
  <si>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</si>
  <si>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</si>
  <si>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</si>
  <si>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</si>
  <si>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</si>
  <si>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</si>
  <si>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</si>
  <si>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</si>
  <si>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</si>
  <si>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</si>
  <si>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</si>
  <si>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</si>
  <si>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</si>
  <si>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</si>
  <si>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</si>
  <si>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</si>
  <si>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</si>
  <si>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</si>
  <si>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</si>
  <si>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</si>
  <si>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</si>
  <si>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</si>
  <si>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</si>
  <si>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</si>
  <si>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</si>
  <si>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</si>
  <si>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</si>
  <si>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</si>
  <si>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</si>
  <si>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</si>
  <si>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</si>
  <si>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</si>
  <si>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</si>
  <si>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</si>
  <si>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</si>
  <si>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</si>
  <si>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</si>
  <si>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</si>
  <si>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</si>
  <si>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</si>
  <si>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</si>
  <si>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</si>
  <si>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</si>
  <si>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</si>
  <si>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</si>
  <si>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</si>
  <si>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</si>
  <si>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</si>
  <si>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</si>
  <si>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</si>
  <si>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</si>
  <si>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</si>
  <si>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</si>
  <si>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</si>
  <si>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</si>
  <si>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</si>
  <si>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</si>
  <si>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</si>
  <si>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</si>
  <si>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</si>
  <si>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</si>
  <si>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</si>
  <si>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</si>
  <si>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</si>
  <si>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</si>
  <si>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</si>
  <si>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</si>
  <si>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</si>
  <si>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</si>
  <si>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</si>
  <si>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</si>
  <si>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</si>
  <si>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</si>
  <si>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</si>
  <si>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</si>
  <si>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</si>
  <si>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</si>
  <si>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</si>
  <si>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</si>
  <si>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</si>
  <si>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</si>
  <si>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</si>
  <si>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</si>
  <si>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</si>
  <si>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</si>
  <si>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</si>
  <si>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</si>
  <si>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</si>
  <si>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</si>
  <si>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</si>
  <si>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</si>
  <si>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</si>
  <si>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</si>
  <si>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</si>
  <si>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</si>
  <si>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</si>
  <si>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</si>
  <si>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</si>
  <si>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</si>
  <si>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</si>
  <si>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</si>
  <si>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</si>
  <si>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</si>
  <si>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</si>
  <si>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</si>
  <si>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</si>
  <si>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</si>
  <si>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</si>
  <si>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</si>
  <si>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</si>
  <si>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</si>
  <si>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</si>
  <si>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</si>
  <si>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</si>
  <si>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</si>
  <si>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</si>
  <si>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</si>
  <si>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</si>
  <si>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</si>
  <si>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</si>
  <si>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</si>
  <si>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</si>
  <si>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</si>
  <si>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</si>
  <si>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</si>
  <si>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</si>
  <si>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</si>
  <si>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</si>
  <si>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</si>
  <si>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</si>
  <si>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</si>
  <si>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</si>
  <si>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</si>
  <si>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</si>
  <si>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</si>
  <si>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</si>
  <si>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</si>
  <si>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</si>
  <si>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</si>
  <si>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</si>
  <si>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</si>
  <si>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</si>
  <si>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</si>
  <si>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</si>
  <si>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</si>
  <si>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</si>
  <si>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</si>
  <si>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</si>
  <si>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</si>
  <si>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</si>
  <si>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</si>
  <si>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</si>
  <si>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</si>
  <si>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</si>
  <si>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</si>
  <si>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</si>
  <si>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</si>
  <si>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</si>
  <si>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</si>
  <si>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</si>
  <si>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</si>
  <si>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</si>
  <si>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</si>
  <si>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</si>
  <si>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</si>
  <si>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</si>
  <si>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</si>
  <si>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</si>
  <si>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</si>
  <si>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</si>
  <si>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</si>
  <si>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</si>
  <si>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</si>
  <si>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</si>
  <si>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</si>
  <si>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</si>
  <si>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</si>
  <si>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</si>
  <si>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</si>
  <si>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</si>
  <si>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</si>
  <si>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</si>
  <si>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</si>
  <si>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</si>
  <si>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</si>
  <si>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</si>
  <si>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</si>
  <si>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</si>
  <si>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</si>
  <si>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</si>
  <si>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</si>
  <si>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</si>
  <si>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</si>
  <si>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</si>
  <si>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</si>
  <si>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</si>
  <si>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</si>
  <si>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</si>
  <si>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</si>
  <si>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</si>
  <si>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</si>
  <si>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</si>
  <si>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</si>
  <si>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</si>
  <si>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</si>
  <si>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</si>
  <si>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</si>
  <si>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</si>
  <si>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</si>
  <si>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</si>
  <si>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</si>
  <si>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</si>
  <si>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</si>
  <si>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</si>
  <si>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</si>
  <si>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</si>
  <si>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</si>
  <si>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</si>
  <si>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</si>
  <si>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</si>
  <si>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</si>
  <si>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</si>
  <si>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</si>
  <si>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</si>
  <si>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</si>
  <si>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</si>
  <si>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</si>
  <si>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</si>
  <si>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</si>
  <si>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</si>
  <si>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</si>
  <si>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</si>
  <si>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</si>
  <si>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</si>
  <si>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</si>
  <si>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</si>
  <si>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</si>
  <si>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</si>
  <si>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</si>
  <si>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</si>
  <si>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</si>
  <si>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</si>
  <si>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</si>
  <si>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</si>
  <si>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</si>
  <si>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</si>
  <si>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</si>
  <si>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</si>
  <si>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</si>
  <si>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</si>
  <si>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</si>
  <si>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</si>
  <si>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</si>
  <si>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</si>
  <si>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</si>
  <si>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</si>
  <si>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</si>
  <si>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</si>
  <si>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</si>
  <si>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</si>
  <si>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</si>
  <si>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</si>
  <si>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</si>
  <si>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</si>
  <si>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</si>
  <si>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</si>
  <si>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</si>
  <si>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</si>
  <si>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</si>
  <si>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</si>
  <si>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</si>
  <si>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</si>
  <si>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</si>
  <si>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</si>
  <si>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</si>
  <si>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</si>
  <si>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</si>
  <si>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</si>
  <si>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</si>
  <si>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</si>
  <si>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</si>
  <si>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</si>
  <si>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</si>
  <si>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</si>
  <si>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</si>
  <si>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</si>
  <si>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</si>
  <si>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</si>
  <si>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</si>
  <si>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</si>
  <si>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</si>
  <si>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</si>
  <si>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</si>
  <si>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</si>
  <si>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</si>
  <si>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</si>
  <si>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</si>
  <si>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</si>
  <si>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</si>
  <si>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</si>
  <si>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</si>
  <si>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</si>
  <si>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</si>
  <si>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</si>
  <si>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</si>
  <si>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</si>
  <si>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</si>
  <si>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</si>
  <si>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</si>
  <si>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</si>
  <si>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</si>
  <si>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</si>
  <si>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</si>
  <si>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</si>
  <si>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</si>
  <si>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</si>
  <si>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</si>
  <si>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</si>
  <si>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</si>
  <si>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</si>
  <si>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</si>
  <si>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</si>
  <si>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</si>
  <si>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</si>
  <si>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</si>
  <si>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</si>
  <si>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</si>
  <si>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</si>
  <si>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</si>
  <si>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</si>
  <si>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</si>
  <si>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</si>
  <si>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</si>
  <si>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</si>
  <si>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</si>
  <si>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</si>
  <si>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</si>
  <si>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</si>
  <si>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</si>
  <si>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</si>
  <si>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</si>
  <si>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</si>
  <si>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</si>
  <si>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</si>
  <si>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</si>
  <si>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</si>
  <si>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</si>
  <si>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</si>
  <si>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</si>
  <si>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</si>
  <si>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</si>
  <si>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</si>
  <si>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</si>
  <si>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</si>
  <si>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</si>
  <si>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</si>
  <si>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</si>
  <si>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</si>
  <si>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</si>
  <si>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</si>
  <si>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</si>
  <si>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</si>
  <si>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</si>
  <si>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</si>
  <si>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</si>
  <si>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</si>
  <si>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</si>
  <si>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</si>
  <si>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</si>
  <si>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</si>
  <si>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</si>
  <si>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</si>
  <si>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</si>
  <si>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</si>
  <si>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</si>
  <si>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</si>
  <si>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</si>
  <si>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</si>
  <si>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</si>
  <si>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</si>
  <si>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</si>
  <si>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</si>
  <si>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</si>
  <si>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</si>
  <si>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</si>
  <si>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</si>
  <si>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</si>
  <si>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</si>
  <si>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</si>
  <si>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</si>
  <si>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</si>
  <si>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</si>
  <si>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</si>
  <si>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</si>
  <si>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</si>
  <si>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</si>
  <si>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</si>
  <si>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</si>
  <si>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</si>
  <si>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</si>
  <si>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</si>
  <si>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</si>
  <si>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</si>
  <si>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</si>
  <si>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</si>
  <si>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</si>
  <si>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</si>
  <si>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</si>
  <si>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</si>
  <si>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</si>
  <si>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</si>
  <si>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</si>
  <si>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</si>
  <si>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</si>
  <si>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</si>
  <si>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</si>
  <si>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</si>
  <si>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</si>
  <si>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</si>
  <si>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</si>
  <si>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</si>
  <si>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</si>
  <si>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</si>
  <si>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</si>
  <si>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</si>
  <si>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</si>
  <si>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</si>
  <si>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</si>
  <si>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</si>
  <si>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</si>
  <si>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</si>
  <si>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</si>
  <si>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</si>
  <si>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</si>
  <si>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</si>
  <si>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</si>
  <si>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</si>
  <si>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</si>
  <si>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</si>
  <si>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</si>
  <si>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</si>
  <si>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</si>
  <si>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</si>
  <si>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</si>
  <si>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</si>
  <si>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</si>
  <si>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</si>
  <si>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</si>
  <si>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</si>
  <si>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</si>
  <si>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</si>
  <si>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</si>
  <si>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</si>
  <si>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</si>
  <si>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</si>
  <si>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</si>
  <si>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</si>
  <si>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</si>
  <si>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</si>
  <si>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</si>
  <si>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</si>
  <si>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</si>
  <si>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</si>
  <si>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</si>
  <si>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</si>
  <si>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</si>
  <si>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</si>
  <si>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</si>
  <si>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</si>
  <si>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</si>
  <si>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</si>
  <si>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</si>
  <si>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</si>
  <si>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</si>
  <si>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</si>
  <si>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</si>
  <si>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</si>
  <si>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</si>
  <si>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</si>
  <si>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</si>
  <si>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</si>
  <si>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</si>
  <si>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</si>
  <si>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</si>
  <si>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</si>
  <si>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</si>
  <si>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</si>
  <si>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</si>
  <si>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</si>
  <si>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</si>
  <si>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</si>
  <si>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</si>
  <si>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</si>
  <si>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</si>
  <si>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</si>
  <si>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</si>
  <si>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</si>
  <si>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</si>
  <si>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</si>
  <si>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</si>
  <si>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</si>
  <si>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</si>
  <si>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</si>
  <si>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</si>
  <si>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</si>
  <si>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</si>
  <si>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</si>
  <si>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</si>
  <si>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</si>
  <si>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</si>
  <si>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</si>
  <si>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</si>
  <si>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</si>
  <si>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</si>
  <si>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</si>
  <si>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</si>
  <si>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</si>
  <si>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</si>
  <si>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</si>
  <si>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</si>
  <si>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</si>
  <si>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</si>
  <si>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</si>
  <si>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</si>
  <si>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</si>
  <si>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</si>
  <si>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</si>
  <si>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</si>
  <si>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</si>
  <si>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</si>
  <si>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</si>
  <si>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</si>
  <si>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</si>
  <si>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</si>
  <si>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</si>
  <si>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</si>
  <si>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</si>
  <si>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</si>
  <si>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</si>
  <si>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</si>
  <si>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</si>
  <si>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</si>
  <si>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</si>
  <si>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</si>
  <si>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</si>
  <si>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</si>
  <si>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</si>
  <si>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</si>
  <si>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</si>
  <si>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</si>
  <si>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</si>
  <si>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</si>
  <si>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</si>
  <si>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</si>
  <si>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</si>
  <si>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</si>
  <si>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</si>
  <si>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</si>
  <si>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</si>
  <si>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</si>
  <si>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</si>
  <si>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</si>
  <si>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</si>
  <si>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</si>
  <si>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</si>
  <si>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</si>
  <si>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</si>
  <si>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</si>
  <si>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</si>
  <si>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</si>
  <si>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</si>
  <si>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</si>
  <si>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</si>
  <si>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</si>
  <si>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</si>
  <si>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</si>
  <si>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</si>
  <si>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</si>
  <si>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</si>
  <si>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</si>
  <si>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</si>
  <si>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</si>
  <si>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</si>
  <si>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</si>
  <si>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</si>
  <si>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</si>
  <si>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</si>
  <si>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</si>
  <si>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</si>
  <si>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</si>
  <si>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</si>
  <si>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</si>
  <si>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</si>
  <si>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</si>
  <si>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</si>
  <si>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</si>
  <si>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</si>
  <si>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</si>
  <si>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</si>
  <si>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</si>
  <si>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</si>
  <si>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</si>
  <si>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</si>
  <si>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</si>
  <si>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</si>
  <si>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</si>
  <si>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</si>
  <si>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</si>
  <si>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</si>
  <si>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</si>
  <si>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</si>
  <si>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</si>
  <si>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</si>
  <si>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</si>
  <si>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</si>
  <si>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</si>
  <si>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</si>
  <si>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</si>
  <si>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</si>
  <si>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</si>
  <si>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</si>
  <si>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</si>
  <si>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</si>
  <si>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</si>
  <si>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</si>
  <si>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</si>
  <si>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</si>
  <si>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</si>
  <si>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</si>
  <si>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</si>
  <si>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</si>
  <si>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</si>
  <si>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</si>
  <si>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</si>
  <si>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</si>
  <si>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</si>
  <si>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</si>
  <si>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</si>
  <si>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</si>
  <si>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</si>
  <si>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</si>
  <si>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</si>
  <si>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</si>
  <si>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</si>
  <si>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</si>
  <si>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</si>
  <si>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</si>
  <si>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</si>
  <si>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</si>
  <si>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</si>
  <si>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</si>
  <si>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</si>
  <si>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</si>
  <si>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</si>
  <si>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</si>
  <si>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</si>
  <si>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</si>
  <si>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</si>
  <si>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</si>
  <si>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</si>
  <si>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</si>
  <si>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</si>
  <si>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</si>
  <si>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</si>
  <si>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</si>
  <si>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</si>
  <si>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</si>
  <si>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</si>
  <si>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</si>
  <si>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</si>
  <si>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</si>
  <si>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</si>
  <si>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</si>
  <si>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</si>
  <si>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</si>
  <si>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</si>
  <si>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</si>
  <si>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</si>
  <si>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</si>
  <si>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</si>
  <si>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</si>
  <si>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</si>
  <si>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</si>
  <si>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</si>
  <si>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</si>
  <si>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</si>
  <si>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</si>
  <si>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</si>
  <si>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</si>
  <si>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</si>
  <si>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</si>
  <si>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</si>
  <si>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</si>
  <si>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</si>
  <si>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</si>
  <si>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</si>
  <si>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</si>
  <si>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</si>
  <si>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</si>
  <si>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</si>
  <si>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</si>
  <si>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</si>
  <si>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</si>
  <si>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</si>
  <si>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</si>
  <si>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</si>
  <si>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</si>
  <si>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</si>
  <si>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</si>
  <si>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</si>
  <si>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</si>
  <si>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</si>
  <si>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</si>
  <si>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</si>
  <si>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</si>
  <si>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</si>
  <si>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</si>
  <si>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</si>
  <si>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</si>
  <si>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</si>
  <si>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</si>
  <si>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</si>
  <si>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</si>
  <si>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</si>
  <si>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</si>
  <si>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</si>
  <si>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</si>
  <si>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</si>
  <si>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</si>
  <si>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</si>
  <si>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</si>
  <si>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</si>
  <si>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</si>
  <si>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</si>
  <si>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</si>
  <si>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</si>
  <si>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</si>
  <si>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</si>
  <si>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</si>
  <si>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</si>
  <si>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</si>
  <si>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</si>
  <si>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</si>
  <si>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</si>
  <si>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</si>
  <si>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</si>
  <si>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</si>
  <si>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</si>
  <si>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</si>
  <si>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</si>
  <si>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</si>
  <si>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</si>
  <si>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</si>
  <si>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</si>
  <si>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</si>
  <si>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</si>
  <si>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</si>
  <si>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</si>
  <si>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</si>
  <si>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</si>
  <si>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</si>
  <si>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</si>
  <si>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</si>
  <si>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</si>
  <si>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</si>
  <si>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</si>
  <si>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</si>
  <si>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</si>
  <si>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</si>
  <si>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</si>
  <si>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</si>
  <si>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</si>
  <si>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</si>
  <si>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</si>
  <si>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</si>
  <si>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</si>
  <si>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</si>
  <si>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</si>
  <si>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</si>
  <si>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</si>
  <si>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</si>
  <si>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</si>
  <si>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</si>
  <si>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</si>
  <si>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</si>
  <si>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</si>
  <si>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</si>
  <si>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</si>
  <si>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</si>
  <si>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</si>
  <si>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</si>
  <si>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</si>
  <si>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</si>
  <si>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</si>
  <si>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</si>
  <si>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</si>
  <si>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</si>
  <si>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</si>
  <si>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</si>
  <si>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</si>
  <si>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</si>
  <si>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</si>
  <si>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</si>
  <si>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</si>
  <si>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</si>
  <si>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</si>
  <si>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</si>
  <si>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</si>
  <si>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</si>
  <si>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</si>
  <si>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</si>
  <si>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</si>
  <si>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</si>
  <si>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</si>
  <si>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</si>
  <si>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</si>
  <si>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</si>
  <si>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</si>
  <si>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</si>
  <si>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</si>
  <si>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</si>
  <si>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</si>
  <si>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</si>
  <si>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</si>
  <si>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</si>
  <si>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</si>
  <si>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</si>
  <si>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</si>
  <si>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</si>
  <si>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</si>
  <si>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</si>
  <si>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</si>
  <si>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</si>
  <si>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</si>
  <si>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</si>
  <si>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</si>
  <si>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</si>
  <si>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</si>
  <si>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</si>
  <si>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</si>
  <si>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</si>
  <si>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</si>
  <si>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</si>
  <si>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</si>
  <si>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</si>
  <si>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</si>
  <si>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</si>
  <si>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</si>
  <si>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</si>
  <si>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</si>
  <si>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</si>
  <si>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</si>
  <si>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</si>
  <si>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</si>
  <si>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</si>
  <si>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</si>
  <si>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</si>
  <si>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</si>
  <si>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</si>
  <si>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</si>
  <si>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</si>
  <si>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</si>
  <si>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</si>
  <si>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</si>
  <si>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</si>
  <si>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</si>
  <si>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</si>
  <si>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</si>
  <si>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</si>
  <si>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</si>
  <si>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</si>
  <si>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</si>
  <si>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</si>
  <si>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</si>
  <si>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</si>
  <si>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</si>
  <si>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</si>
  <si>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</si>
  <si>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</si>
  <si>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</si>
  <si>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</si>
  <si>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</si>
  <si>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</si>
  <si>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</si>
  <si>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</si>
  <si>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</si>
  <si>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</si>
  <si>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</si>
  <si>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</si>
  <si>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</si>
  <si>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</si>
  <si>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</si>
  <si>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</si>
  <si>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</si>
  <si>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</si>
  <si>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</si>
  <si>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</si>
  <si>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</si>
  <si>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</si>
  <si>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</si>
  <si>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</si>
  <si>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</si>
  <si>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</si>
  <si>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</si>
  <si>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</si>
  <si>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</si>
  <si>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</si>
  <si>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</si>
  <si>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</si>
  <si>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</si>
  <si>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</si>
  <si>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</si>
  <si>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</si>
  <si>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</si>
  <si>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</si>
  <si>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</si>
  <si>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</si>
  <si>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</si>
  <si>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</si>
  <si>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</si>
  <si>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</si>
  <si>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</si>
  <si>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</si>
  <si>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</si>
  <si>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</si>
  <si>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</si>
  <si>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</si>
  <si>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</si>
  <si>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</si>
  <si>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</si>
  <si>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</si>
  <si>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</si>
  <si>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</si>
  <si>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</si>
  <si>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</si>
  <si>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</si>
  <si>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</si>
  <si>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</si>
  <si>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</si>
  <si>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</si>
  <si>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</si>
  <si>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</si>
  <si>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</si>
  <si>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</si>
  <si>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</si>
  <si>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</si>
  <si>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</si>
  <si>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</si>
  <si>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</si>
  <si>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</si>
  <si>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</si>
  <si>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</si>
  <si>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</si>
  <si>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</si>
  <si>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</si>
  <si>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</si>
  <si>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</si>
  <si>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</si>
  <si>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</si>
  <si>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</si>
  <si>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</si>
  <si>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</si>
  <si>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</si>
  <si>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</si>
  <si>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</si>
  <si>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</si>
  <si>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</si>
  <si>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</si>
  <si>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</si>
  <si>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</si>
  <si>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</si>
  <si>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</si>
  <si>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</si>
  <si>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</si>
  <si>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</si>
  <si>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</si>
  <si>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</si>
  <si>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</si>
  <si>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</si>
  <si>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</si>
  <si>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</si>
  <si>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</si>
  <si>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</si>
  <si>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</si>
  <si>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</si>
  <si>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</si>
  <si>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</si>
  <si>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</si>
  <si>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</si>
  <si>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</si>
  <si>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</si>
  <si>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</si>
  <si>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</si>
  <si>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</si>
  <si>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</si>
  <si>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</si>
  <si>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</si>
  <si>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</si>
  <si>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</si>
  <si>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</si>
  <si>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</si>
  <si>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</si>
  <si>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</si>
  <si>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</si>
  <si>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</si>
  <si>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</si>
  <si>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</si>
  <si>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</si>
  <si>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</si>
  <si>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</si>
  <si>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</si>
  <si>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</si>
  <si>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</si>
  <si>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</si>
  <si>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</si>
  <si>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</si>
  <si>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</si>
  <si>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</si>
  <si>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</si>
  <si>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</si>
  <si>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</si>
  <si>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</si>
  <si>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</si>
  <si>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</si>
  <si>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</si>
  <si>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</si>
  <si>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</si>
  <si>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</si>
  <si>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</si>
  <si>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</si>
  <si>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</si>
  <si>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</si>
  <si>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</si>
  <si>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</si>
  <si>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</si>
  <si>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</si>
  <si>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</si>
  <si>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</si>
  <si>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</si>
  <si>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</si>
  <si>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</si>
  <si>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</si>
  <si>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</si>
  <si>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</si>
  <si>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</si>
  <si>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</si>
  <si>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</si>
  <si>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</si>
  <si>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</si>
  <si>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</si>
  <si>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</si>
  <si>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</si>
  <si>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</si>
  <si>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</si>
  <si>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</si>
  <si>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</si>
  <si>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</si>
  <si>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</si>
  <si>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</si>
  <si>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</si>
  <si>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</si>
  <si>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</si>
  <si>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</si>
  <si>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</si>
  <si>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</si>
  <si>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</si>
  <si>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</si>
  <si>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</si>
  <si>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</si>
  <si>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</si>
  <si>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</si>
  <si>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</si>
  <si>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</si>
  <si>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</si>
  <si>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</si>
  <si>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</si>
  <si>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</si>
  <si>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</si>
  <si>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</si>
  <si>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</si>
  <si>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</si>
  <si>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</si>
  <si>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</si>
  <si>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</si>
  <si>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</si>
  <si>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</si>
  <si>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</si>
  <si>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</si>
  <si>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</si>
  <si>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</si>
  <si>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</si>
  <si>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</si>
  <si>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</si>
  <si>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</si>
  <si>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</si>
  <si>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</si>
  <si>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</si>
  <si>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</si>
  <si>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</si>
  <si>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</si>
  <si>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</si>
  <si>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</si>
  <si>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</si>
  <si>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</si>
  <si>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</si>
  <si>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</si>
  <si>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</si>
  <si>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</si>
  <si>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</si>
  <si>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</si>
  <si>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</si>
  <si>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</si>
  <si>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</si>
  <si>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</si>
  <si>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</si>
  <si>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</si>
  <si>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</si>
  <si>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</si>
  <si>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</si>
  <si>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</si>
  <si>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</si>
  <si>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</si>
  <si>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</si>
  <si>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</si>
  <si>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</si>
  <si>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</si>
  <si>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</si>
  <si>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</si>
  <si>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</si>
  <si>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</si>
  <si>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</si>
  <si>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</si>
  <si>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</si>
  <si>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</si>
  <si>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</si>
  <si>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</si>
  <si>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</si>
  <si>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</si>
  <si>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</si>
  <si>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</si>
  <si>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</si>
  <si>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</si>
  <si>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</si>
  <si>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</si>
  <si>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</si>
  <si>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</si>
  <si>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</si>
  <si>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</si>
  <si>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</si>
  <si>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</si>
  <si>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</si>
  <si>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</si>
  <si>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</si>
  <si>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</si>
  <si>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</si>
  <si>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</si>
  <si>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</si>
  <si>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</si>
  <si>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</si>
  <si>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</si>
  <si>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</si>
  <si>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</si>
  <si>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</si>
  <si>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</si>
  <si>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</si>
  <si>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</si>
  <si>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</si>
  <si>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</si>
  <si>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</si>
  <si>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</si>
  <si>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</si>
  <si>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</si>
  <si>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</si>
  <si>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</si>
  <si>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</si>
  <si>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</si>
  <si>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</si>
  <si>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</si>
  <si>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</si>
  <si>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</si>
  <si>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</si>
  <si>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</si>
  <si>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</si>
  <si>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</si>
  <si>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</si>
  <si>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</si>
  <si>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</si>
  <si>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</si>
  <si>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</si>
  <si>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</si>
  <si>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</si>
  <si>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</si>
  <si>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</si>
  <si>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</si>
  <si>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</si>
  <si>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</si>
  <si>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</si>
  <si>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</si>
  <si>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</si>
  <si>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</si>
  <si>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</si>
  <si>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</si>
  <si>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</si>
  <si>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</si>
  <si>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</si>
  <si>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</si>
  <si>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</si>
  <si>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</si>
  <si>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</si>
  <si>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</si>
  <si>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</si>
  <si>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</si>
  <si>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</si>
  <si>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</si>
  <si>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</si>
  <si>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</si>
  <si>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</si>
  <si>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</si>
  <si>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</si>
  <si>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</si>
  <si>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</si>
  <si>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</si>
  <si>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</si>
  <si>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</si>
  <si>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</si>
  <si>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</si>
  <si>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</si>
  <si>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</si>
  <si>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</si>
  <si>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</si>
  <si>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</si>
  <si>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</si>
  <si>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</si>
  <si>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</si>
  <si>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</si>
  <si>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</si>
  <si>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</si>
  <si>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</si>
  <si>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</si>
  <si>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</si>
  <si>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</si>
  <si>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</si>
  <si>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</si>
  <si>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</si>
  <si>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</si>
  <si>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</si>
  <si>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</si>
  <si>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</si>
  <si>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</si>
  <si>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</si>
  <si>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</si>
  <si>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</si>
  <si>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</si>
  <si>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</si>
  <si>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</si>
  <si>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</si>
  <si>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</si>
  <si>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</si>
  <si>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</si>
  <si>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</si>
  <si>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</si>
  <si>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</si>
  <si>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</si>
  <si>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</si>
  <si>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</si>
  <si>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</si>
  <si>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</si>
  <si>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</si>
  <si>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</si>
  <si>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</si>
  <si>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</si>
  <si>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</si>
  <si>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</si>
  <si>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</si>
  <si>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</si>
  <si>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</si>
  <si>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</si>
  <si>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</si>
  <si>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</si>
  <si>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</si>
  <si>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</si>
  <si>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</si>
  <si>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</si>
  <si>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</si>
  <si>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</si>
  <si>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</si>
  <si>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</si>
  <si>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</si>
  <si>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</si>
  <si>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</si>
  <si>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</si>
  <si>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</si>
  <si>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</si>
  <si>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</si>
  <si>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</si>
  <si>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</si>
  <si>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</si>
  <si>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</si>
  <si>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</si>
  <si>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</si>
  <si>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</si>
  <si>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</si>
  <si>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</si>
  <si>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</si>
  <si>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</si>
  <si>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</si>
  <si>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</si>
  <si>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</si>
  <si>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</si>
  <si>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</si>
  <si>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</si>
  <si>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</si>
  <si>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</si>
  <si>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</si>
  <si>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</si>
  <si>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</si>
  <si>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</si>
  <si>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</si>
  <si>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</si>
  <si>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</si>
  <si>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</si>
  <si>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</si>
  <si>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</si>
  <si>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</si>
  <si>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</si>
  <si>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</si>
  <si>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</si>
  <si>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</si>
  <si>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</si>
  <si>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</si>
  <si>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</si>
  <si>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</si>
  <si>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</si>
  <si>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</si>
  <si>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</si>
  <si>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</si>
  <si>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</si>
  <si>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</si>
  <si>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</si>
  <si>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</si>
  <si>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</si>
  <si>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</si>
  <si>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</si>
  <si>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</si>
  <si>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</si>
  <si>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</si>
  <si>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</si>
  <si>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</si>
  <si>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</si>
  <si>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</si>
  <si>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</si>
  <si>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</si>
  <si>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</si>
  <si>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</si>
  <si>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</si>
  <si>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</si>
  <si>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</si>
  <si>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</si>
  <si>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</si>
  <si>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</si>
  <si>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</si>
  <si>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</si>
  <si>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</si>
  <si>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</si>
  <si>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</si>
  <si>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</si>
  <si>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</si>
  <si>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</si>
  <si>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</si>
  <si>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</si>
  <si>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</si>
  <si>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</si>
  <si>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</si>
  <si>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</si>
  <si>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</si>
  <si>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</si>
  <si>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</si>
  <si>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</si>
  <si>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</si>
  <si>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</si>
  <si>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</si>
  <si>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</si>
  <si>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</si>
  <si>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</si>
  <si>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</si>
  <si>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</si>
  <si>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</si>
  <si>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</si>
  <si>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</si>
  <si>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</si>
  <si>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</si>
  <si>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</si>
  <si>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</si>
  <si>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</si>
  <si>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</si>
  <si>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</si>
  <si>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</si>
  <si>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</si>
  <si>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</si>
  <si>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</si>
  <si>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</si>
  <si>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</si>
  <si>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</si>
  <si>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</si>
  <si>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</si>
  <si>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</si>
  <si>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</si>
  <si>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</si>
  <si>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</si>
  <si>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</si>
  <si>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</si>
  <si>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</si>
  <si>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</si>
  <si>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</si>
  <si>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</si>
  <si>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</si>
  <si>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</si>
  <si>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</si>
  <si>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</si>
  <si>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</si>
  <si>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</si>
  <si>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</si>
  <si>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</si>
  <si>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</si>
  <si>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</si>
  <si>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</si>
  <si>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</si>
  <si>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</si>
  <si>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</si>
  <si>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</si>
  <si>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</si>
  <si>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</si>
  <si>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</si>
  <si>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</si>
  <si>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</si>
  <si>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</si>
  <si>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</si>
  <si>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</si>
  <si>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</si>
  <si>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</si>
  <si>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</si>
  <si>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</si>
  <si>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</si>
  <si>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</si>
  <si>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</si>
  <si>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</si>
  <si>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</si>
  <si>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</si>
  <si>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</si>
  <si>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</si>
  <si>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</si>
  <si>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</si>
  <si>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</si>
  <si>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</si>
  <si>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</si>
  <si>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</si>
  <si>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</si>
  <si>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</si>
  <si>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</si>
  <si>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</si>
  <si>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</si>
  <si>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</si>
  <si>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</si>
  <si>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</si>
  <si>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</si>
  <si>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</si>
  <si>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</si>
  <si>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</si>
  <si>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</si>
  <si>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</si>
  <si>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</si>
  <si>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</si>
  <si>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</si>
  <si>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</si>
  <si>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</si>
  <si>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</si>
  <si>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</si>
  <si>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</si>
  <si>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</si>
  <si>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</si>
  <si>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</si>
  <si>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</si>
  <si>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</si>
  <si>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</si>
  <si>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</si>
  <si>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</si>
  <si>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</si>
  <si>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</si>
  <si>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</si>
  <si>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</si>
  <si>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</si>
  <si>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</si>
  <si>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</si>
  <si>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</si>
  <si>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</si>
  <si>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</si>
  <si>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</si>
  <si>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</si>
  <si>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</si>
  <si>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</si>
  <si>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</si>
  <si>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</si>
  <si>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</si>
  <si>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</si>
  <si>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</si>
  <si>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</si>
  <si>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</si>
  <si>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</si>
  <si>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</si>
  <si>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</si>
  <si>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</si>
  <si>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</si>
  <si>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</si>
  <si>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</si>
  <si>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</si>
  <si>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</si>
  <si>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</si>
  <si>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</si>
  <si>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</si>
  <si>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</si>
  <si>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</si>
  <si>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</si>
  <si>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</si>
  <si>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</si>
  <si>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</si>
  <si>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</si>
  <si>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</si>
  <si>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</si>
  <si>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</si>
  <si>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</si>
  <si>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</si>
  <si>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</si>
  <si>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</si>
  <si>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</si>
  <si>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</si>
  <si>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</si>
  <si>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</si>
  <si>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</si>
  <si>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</si>
  <si>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</si>
  <si>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</si>
  <si>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</si>
  <si>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</si>
  <si>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</si>
  <si>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</si>
  <si>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</si>
  <si>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</si>
  <si>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</si>
  <si>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</si>
  <si>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</si>
  <si>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</si>
  <si>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</si>
  <si>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</si>
  <si>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</si>
  <si>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</si>
  <si>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</si>
  <si>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</si>
  <si>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</si>
  <si>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</si>
  <si>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</si>
  <si>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</si>
  <si>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</si>
  <si>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</si>
  <si>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</si>
  <si>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</si>
  <si>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</si>
  <si>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</si>
  <si>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</si>
  <si>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</si>
  <si>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</si>
  <si>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</si>
  <si>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</si>
  <si>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</si>
  <si>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</si>
  <si>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</si>
  <si>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</si>
  <si>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</si>
  <si>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</si>
  <si>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</si>
  <si>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</si>
  <si>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</si>
  <si>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</si>
  <si>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</si>
  <si>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</si>
  <si>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</si>
  <si>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</si>
  <si>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</si>
  <si>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</si>
  <si>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</si>
  <si>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</si>
  <si>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</si>
  <si>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</si>
  <si>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</si>
  <si>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</si>
  <si>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</si>
  <si>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</si>
  <si>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</si>
  <si>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</si>
  <si>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</si>
  <si>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</si>
  <si>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</si>
  <si>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</si>
  <si>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</si>
  <si>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</si>
  <si>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</si>
  <si>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</si>
  <si>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</si>
  <si>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</si>
  <si>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</si>
  <si>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</si>
  <si>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</si>
  <si>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</si>
  <si>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</si>
  <si>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</si>
  <si>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</si>
  <si>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</si>
  <si>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</si>
  <si>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</si>
  <si>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</si>
  <si>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</si>
  <si>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</si>
  <si>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</si>
  <si>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</si>
  <si>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</si>
  <si>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</si>
  <si>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</si>
  <si>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</si>
  <si>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</si>
  <si>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</si>
  <si>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</si>
  <si>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</si>
  <si>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</si>
  <si>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</si>
  <si>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</si>
  <si>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</si>
  <si>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</si>
  <si>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</si>
  <si>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</si>
  <si>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</si>
  <si>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</si>
  <si>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</si>
  <si>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</si>
  <si>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</si>
  <si>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</si>
  <si>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</si>
  <si>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</si>
  <si>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</si>
  <si>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</si>
  <si>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</si>
  <si>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</si>
  <si>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</si>
  <si>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</si>
  <si>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</si>
  <si>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</si>
  <si>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</si>
  <si>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</si>
  <si>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</si>
  <si>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</si>
  <si>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</si>
  <si>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</si>
  <si>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</si>
  <si>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</si>
  <si>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</si>
  <si>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</si>
  <si>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</si>
  <si>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</si>
  <si>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</si>
  <si>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</si>
  <si>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</si>
  <si>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</si>
  <si>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</si>
  <si>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</si>
  <si>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</si>
  <si>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</si>
  <si>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</si>
  <si>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</si>
  <si>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</si>
  <si>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</si>
  <si>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</si>
  <si>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</si>
  <si>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</si>
  <si>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</si>
  <si>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</si>
  <si>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</si>
  <si>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</si>
  <si>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</si>
  <si>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</si>
  <si>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</si>
  <si>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</si>
  <si>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</si>
  <si>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</si>
  <si>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</si>
  <si>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</si>
  <si>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</si>
  <si>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</si>
  <si>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</si>
  <si>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</si>
  <si>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</si>
  <si>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</si>
  <si>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</si>
  <si>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</si>
  <si>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</si>
  <si>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</si>
  <si>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</si>
  <si>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</si>
  <si>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</si>
  <si>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</si>
  <si>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</si>
  <si>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</si>
  <si>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</si>
  <si>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</si>
  <si>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</si>
  <si>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</si>
  <si>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</si>
  <si>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</si>
  <si>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</si>
  <si>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</si>
  <si>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</si>
  <si>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</si>
  <si>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</si>
  <si>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</si>
  <si>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</si>
  <si>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</si>
  <si>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</si>
  <si>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</si>
  <si>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</si>
  <si>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</si>
  <si>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</si>
  <si>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</si>
  <si>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</si>
  <si>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</si>
  <si>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</si>
  <si>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</si>
  <si>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</si>
  <si>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</si>
  <si>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</si>
  <si>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</si>
  <si>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</si>
  <si>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</si>
  <si>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</si>
  <si>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</si>
  <si>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</si>
  <si>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</si>
  <si>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</si>
  <si>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</si>
  <si>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</si>
  <si>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</si>
  <si>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</si>
  <si>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</si>
  <si>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</si>
  <si>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</si>
  <si>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</si>
  <si>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</si>
  <si>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</si>
  <si>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</si>
  <si>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</si>
  <si>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</si>
  <si>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</si>
  <si>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</si>
  <si>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</si>
  <si>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</si>
  <si>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</si>
  <si>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</si>
  <si>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</si>
  <si>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</si>
  <si>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</si>
  <si>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</si>
  <si>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</si>
  <si>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</si>
  <si>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</si>
  <si>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</si>
  <si>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</si>
  <si>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</si>
  <si>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</si>
  <si>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</si>
  <si>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</si>
  <si>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</si>
  <si>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</si>
  <si>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</si>
  <si>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</si>
  <si>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</si>
  <si>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</si>
  <si>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</si>
  <si>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</si>
  <si>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</si>
  <si>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</si>
  <si>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</si>
  <si>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</si>
  <si>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</si>
  <si>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</si>
  <si>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</si>
  <si>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</si>
  <si>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</si>
  <si>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</si>
  <si>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</si>
  <si>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</si>
  <si>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</si>
  <si>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</si>
  <si>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</si>
  <si>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</si>
  <si>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</si>
  <si>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</si>
  <si>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</si>
  <si>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</si>
  <si>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</si>
  <si>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</si>
  <si>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</si>
  <si>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</si>
  <si>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</si>
  <si>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</si>
  <si>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</si>
  <si>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</si>
  <si>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</si>
  <si>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</si>
  <si>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</si>
  <si>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</si>
  <si>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</si>
  <si>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</si>
  <si>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</si>
  <si>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</si>
  <si>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</si>
  <si>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</si>
  <si>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</si>
  <si>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</si>
  <si>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</si>
  <si>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</si>
  <si>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</si>
  <si>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</si>
  <si>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</si>
  <si>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</si>
  <si>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</si>
  <si>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</si>
  <si>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</si>
  <si>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</si>
  <si>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</si>
  <si>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</si>
  <si>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</si>
  <si>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</si>
  <si>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</si>
  <si>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</si>
  <si>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</si>
  <si>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</si>
  <si>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</si>
  <si>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</si>
  <si>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</si>
  <si>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</si>
  <si>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</si>
  <si>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</si>
  <si>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</si>
  <si>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</si>
  <si>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</si>
  <si>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</si>
  <si>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</si>
  <si>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</si>
  <si>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</si>
  <si>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</si>
  <si>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</si>
  <si>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</si>
  <si>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</si>
  <si>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</si>
  <si>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</si>
  <si>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</si>
  <si>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</si>
  <si>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</si>
  <si>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</si>
  <si>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</si>
  <si>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</si>
  <si>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</si>
  <si>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</si>
  <si>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</si>
  <si>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</si>
  <si>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</si>
  <si>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</si>
  <si>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</si>
  <si>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</si>
  <si>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</si>
  <si>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</si>
  <si>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</si>
  <si>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</si>
  <si>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</si>
  <si>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</si>
  <si>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</si>
  <si>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</si>
  <si>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</si>
  <si>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</si>
  <si>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</si>
  <si>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</si>
  <si>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</si>
  <si>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</si>
  <si>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</si>
  <si>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</si>
  <si>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</si>
  <si>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</si>
  <si>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</si>
  <si>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</si>
  <si>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</si>
  <si>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</si>
  <si>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</si>
  <si>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</si>
  <si>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</si>
  <si>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</si>
  <si>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</si>
  <si>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</si>
  <si>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</si>
  <si>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</si>
  <si>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</si>
  <si>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</si>
  <si>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</si>
  <si>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</si>
  <si>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</si>
  <si>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</si>
  <si>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</si>
  <si>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</si>
  <si>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</si>
  <si>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</si>
  <si>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</si>
  <si>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</si>
  <si>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</si>
  <si>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</si>
  <si>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</si>
  <si>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</si>
  <si>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</si>
  <si>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</si>
  <si>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</si>
  <si>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</si>
  <si>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</si>
  <si>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</si>
  <si>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</si>
  <si>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</si>
  <si>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</si>
  <si>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</si>
  <si>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</si>
  <si>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</si>
  <si>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</si>
  <si>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</si>
  <si>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</si>
  <si>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</si>
  <si>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</si>
  <si>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</si>
  <si>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</si>
  <si>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</si>
  <si>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</si>
  <si>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</si>
  <si>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</si>
  <si>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</si>
  <si>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</si>
  <si>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</si>
  <si>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</si>
  <si>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</si>
  <si>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</si>
  <si>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</si>
  <si>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</si>
  <si>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</si>
  <si>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</si>
  <si>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</si>
  <si>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</si>
  <si>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</si>
  <si>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</si>
  <si>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</si>
  <si>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</si>
  <si>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</si>
  <si>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</si>
  <si>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</si>
  <si>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</si>
  <si>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</si>
  <si>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</si>
  <si>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</si>
  <si>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</si>
  <si>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</si>
  <si>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</si>
  <si>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</si>
  <si>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</si>
  <si>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</si>
  <si>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</si>
  <si>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</si>
  <si>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</si>
  <si>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</si>
  <si>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</si>
  <si>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</si>
  <si>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</si>
  <si>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</si>
  <si>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</si>
  <si>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</si>
  <si>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</si>
  <si>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</si>
  <si>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</si>
  <si>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</si>
  <si>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</si>
  <si>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</si>
  <si>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</si>
  <si>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</si>
  <si>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</si>
  <si>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</si>
  <si>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</si>
  <si>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</si>
  <si>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</si>
  <si>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</si>
  <si>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</si>
  <si>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</si>
  <si>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</si>
  <si>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</si>
  <si>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</si>
  <si>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</si>
  <si>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</si>
  <si>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</si>
  <si>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</si>
  <si>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</si>
  <si>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</si>
  <si>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</si>
  <si>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</si>
  <si>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</si>
  <si>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</si>
  <si>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</si>
  <si>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</si>
  <si>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</si>
  <si>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</si>
  <si>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</si>
  <si>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</si>
  <si>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</si>
  <si>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</si>
  <si>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</si>
  <si>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</si>
  <si>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</si>
  <si>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</si>
  <si>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</si>
  <si>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</si>
  <si>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</si>
  <si>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</si>
  <si>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</si>
  <si>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</si>
  <si>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</si>
  <si>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</si>
  <si>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</si>
  <si>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</si>
  <si>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</si>
  <si>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</si>
  <si>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</si>
  <si>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</si>
  <si>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</si>
  <si>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</si>
  <si>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</si>
  <si>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</si>
  <si>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</si>
  <si>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</si>
  <si>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</si>
  <si>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</si>
  <si>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</si>
  <si>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</si>
  <si>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</si>
  <si>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</si>
  <si>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</si>
  <si>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</si>
  <si>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</si>
  <si>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</si>
  <si>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</si>
  <si>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</si>
  <si>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</si>
  <si>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</si>
  <si>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</si>
  <si>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</si>
  <si>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</si>
  <si>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</si>
  <si>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</si>
  <si>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</si>
  <si>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</si>
  <si>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</si>
  <si>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</si>
  <si>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</si>
  <si>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</si>
  <si>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</si>
  <si>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</si>
  <si>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</si>
  <si>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</si>
  <si>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</si>
  <si>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</si>
  <si>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</si>
  <si>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</si>
  <si>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</si>
  <si>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</si>
  <si>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</si>
  <si>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</si>
  <si>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</si>
  <si>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</si>
  <si>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</si>
  <si>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</si>
  <si>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</si>
  <si>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</si>
  <si>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</si>
  <si>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</si>
  <si>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</si>
  <si>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</si>
  <si>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</si>
  <si>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</si>
  <si>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</si>
  <si>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</si>
  <si>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</si>
  <si>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</si>
  <si>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</si>
  <si>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</si>
  <si>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</si>
  <si>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</si>
  <si>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</si>
  <si>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</si>
  <si>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</si>
  <si>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</si>
  <si>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</si>
  <si>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</si>
  <si>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</si>
  <si>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</si>
  <si>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</si>
  <si>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</si>
  <si>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</si>
  <si>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</si>
  <si>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</si>
  <si>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</si>
  <si>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</si>
  <si>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</si>
  <si>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</si>
  <si>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</si>
  <si>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</si>
  <si>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</si>
  <si>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</si>
  <si>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</si>
  <si>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</si>
  <si>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</si>
  <si>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</si>
  <si>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</si>
  <si>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</si>
  <si>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</si>
  <si>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</si>
  <si>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</si>
  <si>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</si>
  <si>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</si>
  <si>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</si>
  <si>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</si>
  <si>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</si>
  <si>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</si>
  <si>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</si>
  <si>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</si>
  <si>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</si>
  <si>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</si>
  <si>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</si>
  <si>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</si>
  <si>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</si>
  <si>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</si>
  <si>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</si>
  <si>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</si>
  <si>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</si>
  <si>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</si>
  <si>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</si>
  <si>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</si>
  <si>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</si>
  <si>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</si>
  <si>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</si>
  <si>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</si>
  <si>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</si>
  <si>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</si>
  <si>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</si>
  <si>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</si>
  <si>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</si>
  <si>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</si>
  <si>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</si>
  <si>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</si>
  <si>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</si>
  <si>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</si>
  <si>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</si>
  <si>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</si>
  <si>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</si>
  <si>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</si>
  <si>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</si>
  <si>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</si>
  <si>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</si>
  <si>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</si>
  <si>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</si>
  <si>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</si>
  <si>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</si>
  <si>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</si>
  <si>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</si>
  <si>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</si>
  <si>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</si>
  <si>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</si>
  <si>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</si>
  <si>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</si>
  <si>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</si>
  <si>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</si>
  <si>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</si>
  <si>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</si>
  <si>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</si>
  <si>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</si>
  <si>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</si>
  <si>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</si>
  <si>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</si>
  <si>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</si>
  <si>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</si>
  <si>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</si>
  <si>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</si>
  <si>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</si>
  <si>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</si>
  <si>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</si>
  <si>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</si>
  <si>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</si>
  <si>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</si>
  <si>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</si>
  <si>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</si>
  <si>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</si>
  <si>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</si>
  <si>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</si>
  <si>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</si>
  <si>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</si>
  <si>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</si>
  <si>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</si>
  <si>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</si>
  <si>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</si>
  <si>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</si>
  <si>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</si>
  <si>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</si>
  <si>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</si>
  <si>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</si>
  <si>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</si>
  <si>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</si>
  <si>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</si>
  <si>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</si>
  <si>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</si>
  <si>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</si>
  <si>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</si>
  <si>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</si>
  <si>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</si>
  <si>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</si>
  <si>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</si>
  <si>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</si>
  <si>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</si>
  <si>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</si>
  <si>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</si>
  <si>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</si>
  <si>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</si>
  <si>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</si>
  <si>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</si>
  <si>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</si>
  <si>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</si>
  <si>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</si>
  <si>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</si>
  <si>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</si>
  <si>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</si>
  <si>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</si>
  <si>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</si>
  <si>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</si>
  <si>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</si>
  <si>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</si>
  <si>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</si>
  <si>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</si>
  <si>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</si>
  <si>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</si>
  <si>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</si>
  <si>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</si>
  <si>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</si>
  <si>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</si>
  <si>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</si>
  <si>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</si>
  <si>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</si>
  <si>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</si>
  <si>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</si>
  <si>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</si>
  <si>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</si>
  <si>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</si>
  <si>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</si>
  <si>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</si>
  <si>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</si>
  <si>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</si>
  <si>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</si>
  <si>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</si>
  <si>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</si>
  <si>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</si>
  <si>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</si>
  <si>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</si>
  <si>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</si>
  <si>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</si>
  <si>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</si>
  <si>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</si>
  <si>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</si>
  <si>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</si>
  <si>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</si>
  <si>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</si>
  <si>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</si>
  <si>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</si>
  <si>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</si>
  <si>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</si>
  <si>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</si>
  <si>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</si>
  <si>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</si>
  <si>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</si>
  <si>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</si>
  <si>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</si>
  <si>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</si>
  <si>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</si>
  <si>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</si>
  <si>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</si>
  <si>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</si>
  <si>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</si>
  <si>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</si>
  <si>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</si>
  <si>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</si>
  <si>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</si>
  <si>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</si>
  <si>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</si>
  <si>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</si>
  <si>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</si>
  <si>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</si>
  <si>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</si>
  <si>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</si>
  <si>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</si>
  <si>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</si>
  <si>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</si>
  <si>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</si>
  <si>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</si>
  <si>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</si>
  <si>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</si>
  <si>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</si>
  <si>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</si>
  <si>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</si>
  <si>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</si>
  <si>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</si>
  <si>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</si>
  <si>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</si>
  <si>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</si>
  <si>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</si>
  <si>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</si>
  <si>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</si>
  <si>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</si>
  <si>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</si>
  <si>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</si>
  <si>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</si>
  <si>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</si>
  <si>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</si>
  <si>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</si>
  <si>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</si>
  <si>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</si>
  <si>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</si>
  <si>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</si>
  <si>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</si>
  <si>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</si>
  <si>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</si>
  <si>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</si>
  <si>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</si>
  <si>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</si>
  <si>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</si>
  <si>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</si>
  <si>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</si>
  <si>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</si>
  <si>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</si>
  <si>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</si>
  <si>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</si>
  <si>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</si>
  <si>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</si>
  <si>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</si>
  <si>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</si>
  <si>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</si>
  <si>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</si>
  <si>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</si>
  <si>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</si>
  <si>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</si>
  <si>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</si>
  <si>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</si>
  <si>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</si>
  <si>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</si>
  <si>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</si>
  <si>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</si>
  <si>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</si>
  <si>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</si>
  <si>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</si>
  <si>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</si>
  <si>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</si>
  <si>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</si>
  <si>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</si>
  <si>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</si>
  <si>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</si>
  <si>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</si>
  <si>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</si>
  <si>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</si>
  <si>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</si>
  <si>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</si>
  <si>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</si>
  <si>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</si>
  <si>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</si>
  <si>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</si>
  <si>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</si>
  <si>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</si>
  <si>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</si>
  <si>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</si>
  <si>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</si>
  <si>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</si>
  <si>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</si>
  <si>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</si>
  <si>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</si>
  <si>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</si>
  <si>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</si>
  <si>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</si>
  <si>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</si>
  <si>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</si>
  <si>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</si>
  <si>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</si>
  <si>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</si>
  <si>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</si>
  <si>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</si>
  <si>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</si>
  <si>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</si>
  <si>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</si>
  <si>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</si>
  <si>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</si>
  <si>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</si>
  <si>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</si>
  <si>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</si>
  <si>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</si>
  <si>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</si>
  <si>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</si>
  <si>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</si>
  <si>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</si>
  <si>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</si>
  <si>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</si>
  <si>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</si>
  <si>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</si>
  <si>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</si>
  <si>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</si>
  <si>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</si>
  <si>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</si>
  <si>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</si>
  <si>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</si>
  <si>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</si>
  <si>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</si>
  <si>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</si>
  <si>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</si>
  <si>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</si>
  <si>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</si>
  <si>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</si>
  <si>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</si>
  <si>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</si>
  <si>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</si>
  <si>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</si>
  <si>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</si>
  <si>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</si>
  <si>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</si>
  <si>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</si>
  <si>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</si>
  <si>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</si>
  <si>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</si>
  <si>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</si>
  <si>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</si>
  <si>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</si>
  <si>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</si>
  <si>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</si>
  <si>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</si>
  <si>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</si>
  <si>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</si>
  <si>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</si>
  <si>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</si>
  <si>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</si>
  <si>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</si>
  <si>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</si>
  <si>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</si>
  <si>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</si>
  <si>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</si>
  <si>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</si>
  <si>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</si>
  <si>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</si>
  <si>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</si>
  <si>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</si>
  <si>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</si>
  <si>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</si>
  <si>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</si>
  <si>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</si>
  <si>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</si>
  <si>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</si>
  <si>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</si>
  <si>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</si>
  <si>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</si>
  <si>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</si>
  <si>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</si>
  <si>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</si>
  <si>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</si>
  <si>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</si>
  <si>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</si>
  <si>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</si>
  <si>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</si>
  <si>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</si>
  <si>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</si>
  <si>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</si>
  <si>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</si>
  <si>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</si>
  <si>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</si>
  <si>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</si>
  <si>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</si>
  <si>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</si>
  <si>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</si>
  <si>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</si>
  <si>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</si>
  <si>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</si>
  <si>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</si>
  <si>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</si>
  <si>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</si>
  <si>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</si>
  <si>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</si>
  <si>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</si>
  <si>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</si>
  <si>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</si>
  <si>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</si>
  <si>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</si>
  <si>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</si>
  <si>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</si>
  <si>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</si>
  <si>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</si>
  <si>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</si>
  <si>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</si>
  <si>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</si>
  <si>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</si>
  <si>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</si>
  <si>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</si>
  <si>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</si>
  <si>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</si>
  <si>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</si>
  <si>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</si>
  <si>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</si>
  <si>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</si>
  <si>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</si>
  <si>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</si>
  <si>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</si>
  <si>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</si>
  <si>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</si>
  <si>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</si>
  <si>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</si>
  <si>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</si>
  <si>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</si>
  <si>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</si>
  <si>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</si>
  <si>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</si>
  <si>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</si>
  <si>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</si>
  <si>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</si>
  <si>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</si>
  <si>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</si>
  <si>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</si>
  <si>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</si>
  <si>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</si>
  <si>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</si>
  <si>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</si>
  <si>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</si>
  <si>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</si>
  <si>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</si>
  <si>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</si>
  <si>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</si>
  <si>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</si>
  <si>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</si>
  <si>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</si>
  <si>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</si>
  <si>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</si>
  <si>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</si>
  <si>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</si>
  <si>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</si>
  <si>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</si>
  <si>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</si>
  <si>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</si>
  <si>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</si>
  <si>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</si>
  <si>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</si>
  <si>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</si>
  <si>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</si>
  <si>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</si>
  <si>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</si>
  <si>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</si>
  <si>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</si>
  <si>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</si>
  <si>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</si>
  <si>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</si>
  <si>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</si>
  <si>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</si>
  <si>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</si>
  <si>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</si>
  <si>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</si>
  <si>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</si>
  <si>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</si>
  <si>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</si>
  <si>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</si>
  <si>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</si>
  <si>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</si>
  <si>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</si>
  <si>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</si>
  <si>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</si>
  <si>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</si>
  <si>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</si>
  <si>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</si>
  <si>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</si>
  <si>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</si>
  <si>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</si>
  <si>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</si>
  <si>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</si>
  <si>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</si>
  <si>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</si>
  <si>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</si>
  <si>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</si>
  <si>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</si>
  <si>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</si>
  <si>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</si>
  <si>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</si>
  <si>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</si>
  <si>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</si>
  <si>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</si>
  <si>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</si>
  <si>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</si>
  <si>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</si>
  <si>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</si>
  <si>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</si>
  <si>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</si>
  <si>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</si>
  <si>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</si>
  <si>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</si>
  <si>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</si>
  <si>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</si>
  <si>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</si>
  <si>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</si>
  <si>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</si>
  <si>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</si>
  <si>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</si>
  <si>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</si>
  <si>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</si>
  <si>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</si>
  <si>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</si>
  <si>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</si>
  <si>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</si>
  <si>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</si>
  <si>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</si>
  <si>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</si>
  <si>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</si>
  <si>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</si>
  <si>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</si>
  <si>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</si>
  <si>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</si>
  <si>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</si>
  <si>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</si>
  <si>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</si>
  <si>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</si>
  <si>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</si>
  <si>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</si>
  <si>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</si>
  <si>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</si>
  <si>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</si>
  <si>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</si>
  <si>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</si>
  <si>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</si>
  <si>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</si>
  <si>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</si>
  <si>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</si>
  <si>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</si>
  <si>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</si>
  <si>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</si>
  <si>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</si>
  <si>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</si>
  <si>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</si>
  <si>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</si>
  <si>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</si>
  <si>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</si>
  <si>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</si>
  <si>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</si>
  <si>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</si>
  <si>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</si>
  <si>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</si>
  <si>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</si>
  <si>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</si>
  <si>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</si>
  <si>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</si>
  <si>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</si>
  <si>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</si>
  <si>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</si>
  <si>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</si>
  <si>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</si>
  <si>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</si>
  <si>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</si>
  <si>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</si>
  <si>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</si>
  <si>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</si>
  <si>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</si>
  <si>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</si>
  <si>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</si>
  <si>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</si>
  <si>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</si>
  <si>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</si>
  <si>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</si>
  <si>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</si>
  <si>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</si>
  <si>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</si>
  <si>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</si>
  <si>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</si>
  <si>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</si>
  <si>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</si>
  <si>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</si>
  <si>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</si>
  <si>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</si>
  <si>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</si>
  <si>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</si>
  <si>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</si>
  <si>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</si>
  <si>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</si>
  <si>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</si>
  <si>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</si>
  <si>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</si>
  <si>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</si>
  <si>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</si>
  <si>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</si>
  <si>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</si>
  <si>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</si>
  <si>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</si>
  <si>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</si>
  <si>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</si>
  <si>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</si>
  <si>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</si>
  <si>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</si>
  <si>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</si>
  <si>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</si>
  <si>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</si>
  <si>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</si>
  <si>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</si>
  <si>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</si>
  <si>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</si>
  <si>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</si>
  <si>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</si>
  <si>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</si>
  <si>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</si>
  <si>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</si>
  <si>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</si>
  <si>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</si>
  <si>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</si>
  <si>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</si>
  <si>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</si>
  <si>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</si>
  <si>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</si>
  <si>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</si>
  <si>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</si>
  <si>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</si>
  <si>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</si>
  <si>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</si>
  <si>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</si>
  <si>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</si>
  <si>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</si>
  <si>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</si>
  <si>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</si>
  <si>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</si>
  <si>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</si>
  <si>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</si>
  <si>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</si>
  <si>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</si>
  <si>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</si>
  <si>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</si>
  <si>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</si>
  <si>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</si>
  <si>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</si>
  <si>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</si>
  <si>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</si>
  <si>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</si>
  <si>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</si>
  <si>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</si>
  <si>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</si>
  <si>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</si>
  <si>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</si>
  <si>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</si>
  <si>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</si>
  <si>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</si>
  <si>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</si>
  <si>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</si>
  <si>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</si>
  <si>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</si>
  <si>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</si>
  <si>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</si>
  <si>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</si>
  <si>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</si>
  <si>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</si>
  <si>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</si>
  <si>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</si>
  <si>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</si>
  <si>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</si>
  <si>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</si>
  <si>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</si>
  <si>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</si>
  <si>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</si>
  <si>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</si>
  <si>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</si>
  <si>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</si>
  <si>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</si>
  <si>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</si>
  <si>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</si>
  <si>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</si>
  <si>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</si>
  <si>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</si>
  <si>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</si>
  <si>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</si>
  <si>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</si>
  <si>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</si>
  <si>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</si>
  <si>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</si>
  <si>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</si>
  <si>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</si>
  <si>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</si>
  <si>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</si>
  <si>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</si>
  <si>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</si>
  <si>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</si>
  <si>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</si>
  <si>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</si>
  <si>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</si>
  <si>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</si>
  <si>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</si>
  <si>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</si>
  <si>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</si>
  <si>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</si>
  <si>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</si>
  <si>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</si>
  <si>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</si>
  <si>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</si>
  <si>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</si>
  <si>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</si>
  <si>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</si>
  <si>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</si>
  <si>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</si>
  <si>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</si>
  <si>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</si>
  <si>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</si>
  <si>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</si>
  <si>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</si>
  <si>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</si>
  <si>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</si>
  <si>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</si>
  <si>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</si>
  <si>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</si>
  <si>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</si>
  <si>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</si>
  <si>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</si>
  <si>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</si>
  <si>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</si>
  <si>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</si>
  <si>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</si>
  <si>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</si>
  <si>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</si>
  <si>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</si>
  <si>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</si>
  <si>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</si>
  <si>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</si>
  <si>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</si>
  <si>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</si>
  <si>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</si>
  <si>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</si>
  <si>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</si>
  <si>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</si>
  <si>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</si>
  <si>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</si>
  <si>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</si>
  <si>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</si>
  <si>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</si>
  <si>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</si>
  <si>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</si>
  <si>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</si>
  <si>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</si>
  <si>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</si>
  <si>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</si>
  <si>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</si>
  <si>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</si>
  <si>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</si>
  <si>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</si>
  <si>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</si>
  <si>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</si>
  <si>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</si>
  <si>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</si>
  <si>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</si>
  <si>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</si>
  <si>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</si>
  <si>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</si>
  <si>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</si>
  <si>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</si>
  <si>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</si>
  <si>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</si>
  <si>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</si>
  <si>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</si>
  <si>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</si>
  <si>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</si>
  <si>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</si>
  <si>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</si>
  <si>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</si>
  <si>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</si>
  <si>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</si>
  <si>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</si>
  <si>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</si>
  <si>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</si>
  <si>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</si>
  <si>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</si>
  <si>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</si>
  <si>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</si>
  <si>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</si>
  <si>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</si>
  <si>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</si>
  <si>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</si>
  <si>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</si>
  <si>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</si>
  <si>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</si>
  <si>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</si>
  <si>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</si>
  <si>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</si>
  <si>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</si>
  <si>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</si>
  <si>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</si>
  <si>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</si>
  <si>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</si>
  <si>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</si>
  <si>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</si>
  <si>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</si>
  <si>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</si>
  <si>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</si>
  <si>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</si>
  <si>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</si>
  <si>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</si>
  <si>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</si>
  <si>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</si>
  <si>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</si>
  <si>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</si>
  <si>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</si>
  <si>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</si>
  <si>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</si>
  <si>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</si>
  <si>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</si>
  <si>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</si>
  <si>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</si>
  <si>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</si>
  <si>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</si>
  <si>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</si>
  <si>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</si>
  <si>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</si>
  <si>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</si>
  <si>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</si>
  <si>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</si>
  <si>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</si>
  <si>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</si>
  <si>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</si>
  <si>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</si>
  <si>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</si>
  <si>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</si>
  <si>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</si>
  <si>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</si>
  <si>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</si>
  <si>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</si>
  <si>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</si>
  <si>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</si>
  <si>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</si>
  <si>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</si>
  <si>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</si>
  <si>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</si>
  <si>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</si>
  <si>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</si>
  <si>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</si>
  <si>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</si>
  <si>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</si>
  <si>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</si>
  <si>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</si>
  <si>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</si>
  <si>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</si>
  <si>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</si>
  <si>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</si>
  <si>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</si>
  <si>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</si>
  <si>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</si>
  <si>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</si>
  <si>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</si>
  <si>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</si>
  <si>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</si>
  <si>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</si>
  <si>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</si>
  <si>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</si>
  <si>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</si>
  <si>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</si>
  <si>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</si>
  <si>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</si>
  <si>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</si>
  <si>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</si>
  <si>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</si>
  <si>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</si>
  <si>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</si>
  <si>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</si>
  <si>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</si>
  <si>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</si>
  <si>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</si>
  <si>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</si>
  <si>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</si>
  <si>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</si>
  <si>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</si>
  <si>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</si>
  <si>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</si>
  <si>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</si>
  <si>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</si>
  <si>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</si>
  <si>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</si>
  <si>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</si>
  <si>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</si>
  <si>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</si>
  <si>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</si>
  <si>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</si>
  <si>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</si>
  <si>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</si>
  <si>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</si>
  <si>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</si>
  <si>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</si>
  <si>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</si>
  <si>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</si>
  <si>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</si>
  <si>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</si>
  <si>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</si>
  <si>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</si>
  <si>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</si>
  <si>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</si>
  <si>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</si>
  <si>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</si>
  <si>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</si>
  <si>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</si>
  <si>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</si>
  <si>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</si>
  <si>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</si>
  <si>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</si>
  <si>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</si>
  <si>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</si>
  <si>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</si>
  <si>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</si>
  <si>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</si>
  <si>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</si>
  <si>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</si>
  <si>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</si>
  <si>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</si>
  <si>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</si>
  <si>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</si>
  <si>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</si>
  <si>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</si>
  <si>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</si>
  <si>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</si>
  <si>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</si>
  <si>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</si>
  <si>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</si>
  <si>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</si>
  <si>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</si>
  <si>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</si>
  <si>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</si>
  <si>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</si>
  <si>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</si>
  <si>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</si>
  <si>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</si>
  <si>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</si>
  <si>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</si>
  <si>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</si>
  <si>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</si>
  <si>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</si>
  <si>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</si>
  <si>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</si>
  <si>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</si>
  <si>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</si>
  <si>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</si>
  <si>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</si>
  <si>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</si>
  <si>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</si>
  <si>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</si>
  <si>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</si>
  <si>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</si>
  <si>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</si>
  <si>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</si>
  <si>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</si>
  <si>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</si>
  <si>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</si>
  <si>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</si>
  <si>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</si>
  <si>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</si>
  <si>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</si>
  <si>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</si>
  <si>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</si>
  <si>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</si>
  <si>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</si>
  <si>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</si>
  <si>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</si>
  <si>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</si>
  <si>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</si>
  <si>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</si>
  <si>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</si>
  <si>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</si>
  <si>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</si>
  <si>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</si>
  <si>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</si>
  <si>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</si>
  <si>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</si>
  <si>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</si>
  <si>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</si>
  <si>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</si>
  <si>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</si>
  <si>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</si>
  <si>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</si>
  <si>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</si>
  <si>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</si>
  <si>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</si>
  <si>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</si>
  <si>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</si>
  <si>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</si>
  <si>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</si>
  <si>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</si>
  <si>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</si>
  <si>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</si>
  <si>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</si>
  <si>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</si>
  <si>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</si>
  <si>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</si>
  <si>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</si>
  <si>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</si>
  <si>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</si>
  <si>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</si>
  <si>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</si>
  <si>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</si>
  <si>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</si>
  <si>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</si>
  <si>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</si>
  <si>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</si>
  <si>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</si>
  <si>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</si>
  <si>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</si>
  <si>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</si>
  <si>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</si>
  <si>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</si>
  <si>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</si>
  <si>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</si>
  <si>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</si>
  <si>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</si>
  <si>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</si>
  <si>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</si>
  <si>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</si>
  <si>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</si>
  <si>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</si>
  <si>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</si>
  <si>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</si>
  <si>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</si>
  <si>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</si>
  <si>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</si>
  <si>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</si>
  <si>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</si>
  <si>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</si>
  <si>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</si>
  <si>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</si>
  <si>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</si>
  <si>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</si>
  <si>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</si>
  <si>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</si>
  <si>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</si>
  <si>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</si>
  <si>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</si>
  <si>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</si>
  <si>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</si>
  <si>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</si>
  <si>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</si>
  <si>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</si>
  <si>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</si>
  <si>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</si>
  <si>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</si>
  <si>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</si>
  <si>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</si>
  <si>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</si>
  <si>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</si>
  <si>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</si>
  <si>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</si>
  <si>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</si>
  <si>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</si>
  <si>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</si>
  <si>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</si>
  <si>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</si>
  <si>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</si>
  <si>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</si>
  <si>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</si>
  <si>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</si>
  <si>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</si>
  <si>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</si>
  <si>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</si>
  <si>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</si>
  <si>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</si>
  <si>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</si>
  <si>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</si>
  <si>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</si>
  <si>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</si>
  <si>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</si>
  <si>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</si>
  <si>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</si>
  <si>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</si>
  <si>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</si>
  <si>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</si>
  <si>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</si>
  <si>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</si>
  <si>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</si>
  <si>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</si>
  <si>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</si>
  <si>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</si>
  <si>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</si>
  <si>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</si>
  <si>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</si>
  <si>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</si>
  <si>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</si>
  <si>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</si>
  <si>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</si>
  <si>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</si>
  <si>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</si>
  <si>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</si>
  <si>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</si>
  <si>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</si>
  <si>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</si>
  <si>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</si>
  <si>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</si>
  <si>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</si>
  <si>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</si>
  <si>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</si>
  <si>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</si>
  <si>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</si>
  <si>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</si>
  <si>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</si>
  <si>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</si>
  <si>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</si>
  <si>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</si>
  <si>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</si>
  <si>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</si>
  <si>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</si>
  <si>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</si>
  <si>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</si>
  <si>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</si>
  <si>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</si>
  <si>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</si>
  <si>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</si>
  <si>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</si>
  <si>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</si>
  <si>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</si>
  <si>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</si>
  <si>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</si>
  <si>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</si>
  <si>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</si>
  <si>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</si>
  <si>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</si>
  <si>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</si>
  <si>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</si>
  <si>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</si>
  <si>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</si>
  <si>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</si>
  <si>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</si>
  <si>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</si>
  <si>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</si>
  <si>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</si>
  <si>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</si>
  <si>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</si>
  <si>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</si>
  <si>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</si>
  <si>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</si>
  <si>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</si>
  <si>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</si>
  <si>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</si>
  <si>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</si>
  <si>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</si>
  <si>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</si>
  <si>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</si>
  <si>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</si>
  <si>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</si>
  <si>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</si>
  <si>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</si>
  <si>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</si>
  <si>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</si>
  <si>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</si>
  <si>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</si>
  <si>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</si>
  <si>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</si>
  <si>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</si>
  <si>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</si>
  <si>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</si>
  <si>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</si>
  <si>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</si>
  <si>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</si>
  <si>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</si>
  <si>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</si>
  <si>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</si>
  <si>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</si>
  <si>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</si>
  <si>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</si>
  <si>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</si>
  <si>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</si>
  <si>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</si>
  <si>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</si>
  <si>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</si>
  <si>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</si>
  <si>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</si>
  <si>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</si>
  <si>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</si>
  <si>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</si>
  <si>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</si>
  <si>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</si>
  <si>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</si>
  <si>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</si>
  <si>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</si>
  <si>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</si>
  <si>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</si>
  <si>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</si>
  <si>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</si>
  <si>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</si>
  <si>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</si>
  <si>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</si>
  <si>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</si>
  <si>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</si>
  <si>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</si>
  <si>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</si>
  <si>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</si>
  <si>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</si>
  <si>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</si>
  <si>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</si>
  <si>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</si>
  <si>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</si>
  <si>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</si>
  <si>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</si>
  <si>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</si>
  <si>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</si>
  <si>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</si>
  <si>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</si>
  <si>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</si>
  <si>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</si>
  <si>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</si>
  <si>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</si>
  <si>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</si>
  <si>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</si>
  <si>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</si>
  <si>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</si>
  <si>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</si>
  <si>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</si>
  <si>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</si>
  <si>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</si>
  <si>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</si>
  <si>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</si>
  <si>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</si>
  <si>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</si>
  <si>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</si>
  <si>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</si>
  <si>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</si>
  <si>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</si>
  <si>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</si>
  <si>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</si>
  <si>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</si>
  <si>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</si>
  <si>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</si>
  <si>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</si>
  <si>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</si>
  <si>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</si>
  <si>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</si>
  <si>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</si>
  <si>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</si>
  <si>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</si>
  <si>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</si>
  <si>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</si>
  <si>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</si>
  <si>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</si>
  <si>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</si>
  <si>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</si>
  <si>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</si>
  <si>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</si>
  <si>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</si>
  <si>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</si>
  <si>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</si>
  <si>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</si>
  <si>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</si>
  <si>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</si>
  <si>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</si>
  <si>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</si>
  <si>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</si>
  <si>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</si>
  <si>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</si>
  <si>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</si>
  <si>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</si>
  <si>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</si>
  <si>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</si>
  <si>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</si>
  <si>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</si>
  <si>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</si>
  <si>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</si>
  <si>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</si>
  <si>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</si>
  <si>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</si>
  <si>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</si>
  <si>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</si>
  <si>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</si>
  <si>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</si>
  <si>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</si>
  <si>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</si>
  <si>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</si>
  <si>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</si>
  <si>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</si>
  <si>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</si>
  <si>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</si>
  <si>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</si>
  <si>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</si>
  <si>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</si>
  <si>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</si>
  <si>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</si>
  <si>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</si>
  <si>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</si>
  <si>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</si>
  <si>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</si>
  <si>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</si>
  <si>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</si>
  <si>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</si>
  <si>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</si>
  <si>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</si>
  <si>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</si>
  <si>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</si>
  <si>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</si>
  <si>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</si>
  <si>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</si>
  <si>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</si>
  <si>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</si>
  <si>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</si>
  <si>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</si>
  <si>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</si>
  <si>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</si>
  <si>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</si>
  <si>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</si>
  <si>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</si>
  <si>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</si>
  <si>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</si>
  <si>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</si>
  <si>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</si>
  <si>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</si>
  <si>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</si>
  <si>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</si>
  <si>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</si>
  <si>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</si>
  <si>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</si>
  <si>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</si>
  <si>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</si>
  <si>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</si>
  <si>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</si>
  <si>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</si>
  <si>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</si>
  <si>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</si>
  <si>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</si>
  <si>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</si>
  <si>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</si>
  <si>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</si>
  <si>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</si>
  <si>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</si>
  <si>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</si>
  <si>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</si>
  <si>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</si>
  <si>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</si>
  <si>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</si>
  <si>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</si>
  <si>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</si>
  <si>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</si>
  <si>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</si>
  <si>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</si>
  <si>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</si>
  <si>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</si>
  <si>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</si>
  <si>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</si>
  <si>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</si>
  <si>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</si>
  <si>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</si>
  <si>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</si>
  <si>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</si>
  <si>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</si>
  <si>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</si>
  <si>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</si>
  <si>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</si>
  <si>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</si>
  <si>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</si>
  <si>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</si>
  <si>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</si>
  <si>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</si>
  <si>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</si>
  <si>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</si>
  <si>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</si>
  <si>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</si>
  <si>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</si>
  <si>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</si>
  <si>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</si>
  <si>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</si>
  <si>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</si>
  <si>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</si>
  <si>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</si>
  <si>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</si>
  <si>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</si>
  <si>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</si>
  <si>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</si>
  <si>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</si>
  <si>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</si>
  <si>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</si>
  <si>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</si>
  <si>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</si>
  <si>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</si>
  <si>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</si>
  <si>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</si>
  <si>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</si>
  <si>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</si>
  <si>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</si>
  <si>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</si>
  <si>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</si>
  <si>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</si>
  <si>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</si>
  <si>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</si>
  <si>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</si>
  <si>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</si>
  <si>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</si>
  <si>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</si>
  <si>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</si>
  <si>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</si>
  <si>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</si>
  <si>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</si>
  <si>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</si>
  <si>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</si>
  <si>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</si>
  <si>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</si>
  <si>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</si>
  <si>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</si>
  <si>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</si>
  <si>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</si>
  <si>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</si>
  <si>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</si>
  <si>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</si>
  <si>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</si>
  <si>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</si>
  <si>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</si>
  <si>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</si>
  <si>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</si>
  <si>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</si>
  <si>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</si>
  <si>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</si>
  <si>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</si>
  <si>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</si>
  <si>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</si>
  <si>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</si>
  <si>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</si>
  <si>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</si>
  <si>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</si>
  <si>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</si>
  <si>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</si>
  <si>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</si>
  <si>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</si>
  <si>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</si>
  <si>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</si>
  <si>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</si>
  <si>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</si>
  <si>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</si>
  <si>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</si>
  <si>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</si>
  <si>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</si>
  <si>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</si>
  <si>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</si>
  <si>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</si>
  <si>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</si>
  <si>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</si>
  <si>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</si>
  <si>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</si>
  <si>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</si>
  <si>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</si>
  <si>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</si>
  <si>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</si>
  <si>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</si>
  <si>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</si>
  <si>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</si>
  <si>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</si>
  <si>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</si>
  <si>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</si>
  <si>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</si>
  <si>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</si>
  <si>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</si>
  <si>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</si>
  <si>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</si>
  <si>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</si>
  <si>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</si>
  <si>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</si>
  <si>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</si>
  <si>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</si>
  <si>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</si>
  <si>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</si>
  <si>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</si>
  <si>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</si>
  <si>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</si>
  <si>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</si>
  <si>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</si>
  <si>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</si>
  <si>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</si>
  <si>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</si>
  <si>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</si>
  <si>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</si>
  <si>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</si>
  <si>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</si>
  <si>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</si>
  <si>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</si>
  <si>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</si>
  <si>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</si>
  <si>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</si>
  <si>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</si>
  <si>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</si>
  <si>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</si>
  <si>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</si>
  <si>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</si>
  <si>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</si>
  <si>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</si>
  <si>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</si>
  <si>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</si>
  <si>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</si>
  <si>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</si>
  <si>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</si>
  <si>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</si>
  <si>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</si>
  <si>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</si>
  <si>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</si>
  <si>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</si>
  <si>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</si>
  <si>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</si>
  <si>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</si>
  <si>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</si>
  <si>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</si>
  <si>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</si>
  <si>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</si>
  <si>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</si>
  <si>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</si>
  <si>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</si>
  <si>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</si>
  <si>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</si>
  <si>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</si>
  <si>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</si>
  <si>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</si>
  <si>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</si>
  <si>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</si>
  <si>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</si>
  <si>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</si>
  <si>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</si>
  <si>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</si>
  <si>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</si>
  <si>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</si>
  <si>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</si>
  <si>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</si>
  <si>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</si>
  <si>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</si>
  <si>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</si>
  <si>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</si>
  <si>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</si>
  <si>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</si>
  <si>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</si>
  <si>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</si>
  <si>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</si>
  <si>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</si>
  <si>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</si>
  <si>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</si>
  <si>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</si>
  <si>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</si>
  <si>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</si>
  <si>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</si>
  <si>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</si>
  <si>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</si>
  <si>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</si>
  <si>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</si>
  <si>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</si>
  <si>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</si>
  <si>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</si>
  <si>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</si>
  <si>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</si>
  <si>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</si>
  <si>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</si>
  <si>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</si>
  <si>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</si>
  <si>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</si>
  <si>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</si>
  <si>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</si>
  <si>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</si>
  <si>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</si>
  <si>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</si>
  <si>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</si>
  <si>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</si>
  <si>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</si>
  <si>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</si>
  <si>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</si>
  <si>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</si>
  <si>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</si>
  <si>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</si>
  <si>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</si>
  <si>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</si>
  <si>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</si>
  <si>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</si>
  <si>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</si>
  <si>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</si>
  <si>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</si>
  <si>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</si>
  <si>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</si>
  <si>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</si>
  <si>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</si>
  <si>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</si>
  <si>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</si>
  <si>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</si>
  <si>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</si>
  <si>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</si>
  <si>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</si>
  <si>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</si>
  <si>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</si>
  <si>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</si>
  <si>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</si>
  <si>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</si>
  <si>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</si>
  <si>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</si>
  <si>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</si>
  <si>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</si>
  <si>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</si>
  <si>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</si>
  <si>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</si>
  <si>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</si>
  <si>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</si>
  <si>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</si>
  <si>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</si>
  <si>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</si>
  <si>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</si>
  <si>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</si>
  <si>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</si>
  <si>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</si>
  <si>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</si>
  <si>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</si>
  <si>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</si>
  <si>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</si>
  <si>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</si>
  <si>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</si>
  <si>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</si>
  <si>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</si>
  <si>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</si>
  <si>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</si>
  <si>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</si>
  <si>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</si>
  <si>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</si>
  <si>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</si>
  <si>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</si>
  <si>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</si>
  <si>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</si>
  <si>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</si>
  <si>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</si>
  <si>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</si>
  <si>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</si>
  <si>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</si>
  <si>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</si>
  <si>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</si>
  <si>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</si>
  <si>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</si>
  <si>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</si>
  <si>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</si>
  <si>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</si>
  <si>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</si>
  <si>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</si>
  <si>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</si>
  <si>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</si>
  <si>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</si>
  <si>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</si>
  <si>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</si>
  <si>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</si>
  <si>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</si>
  <si>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</si>
  <si>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</si>
  <si>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</si>
  <si>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</si>
  <si>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</si>
  <si>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</si>
  <si>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</si>
  <si>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</si>
  <si>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</si>
  <si>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</si>
  <si>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</si>
  <si>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</si>
  <si>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</si>
  <si>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</si>
  <si>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</si>
  <si>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</si>
  <si>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</si>
  <si>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</si>
  <si>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</si>
  <si>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</si>
  <si>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</si>
  <si>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</si>
  <si>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</si>
  <si>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</si>
  <si>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</si>
  <si>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</si>
  <si>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</si>
  <si>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</si>
  <si>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</si>
  <si>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</si>
  <si>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</si>
  <si>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</si>
  <si>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</si>
  <si>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</si>
  <si>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</si>
  <si>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</si>
  <si>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</si>
  <si>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</si>
  <si>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</si>
  <si>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</si>
  <si>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</si>
  <si>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</si>
  <si>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</si>
  <si>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</si>
  <si>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</si>
  <si>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</si>
  <si>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</si>
  <si>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</si>
  <si>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</si>
  <si>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</si>
  <si>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</si>
  <si>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</si>
  <si>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</si>
  <si>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</si>
  <si>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</si>
  <si>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</si>
  <si>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</si>
  <si>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</si>
  <si>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</si>
  <si>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</si>
  <si>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</si>
  <si>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</si>
  <si>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</si>
  <si>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</si>
  <si>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</si>
  <si>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</si>
  <si>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</si>
  <si>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</si>
  <si>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</si>
  <si>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</si>
  <si>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</si>
  <si>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</si>
  <si>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</si>
  <si>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</si>
  <si>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</si>
  <si>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</si>
  <si>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</si>
  <si>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</si>
  <si>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</si>
  <si>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</si>
  <si>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</si>
  <si>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</si>
  <si>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</si>
  <si>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</si>
  <si>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</si>
  <si>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</si>
  <si>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</si>
  <si>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</si>
  <si>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</si>
  <si>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</si>
  <si>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</si>
  <si>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</si>
  <si>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</si>
  <si>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</si>
  <si>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</si>
  <si>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</si>
  <si>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</si>
  <si>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</si>
  <si>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</si>
  <si>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</si>
  <si>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</si>
  <si>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</si>
  <si>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</si>
  <si>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</si>
  <si>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</si>
  <si>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</si>
  <si>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</si>
  <si>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</si>
  <si>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</si>
  <si>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</si>
  <si>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</si>
  <si>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</si>
  <si>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</si>
  <si>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</si>
  <si>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</si>
  <si>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</si>
  <si>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</si>
  <si>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</si>
  <si>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</si>
  <si>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</si>
  <si>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</si>
  <si>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</si>
  <si>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</si>
  <si>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</si>
  <si>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</si>
  <si>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</si>
  <si>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</si>
  <si>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</si>
  <si>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</si>
  <si>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</si>
  <si>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</si>
  <si>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</si>
  <si>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</si>
  <si>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</si>
  <si>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</si>
  <si>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</si>
  <si>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</si>
  <si>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</si>
  <si>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</si>
  <si>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</si>
  <si>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</si>
  <si>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</si>
  <si>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</si>
  <si>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</si>
  <si>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</si>
  <si>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</si>
  <si>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</si>
  <si>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</si>
  <si>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</si>
  <si>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</si>
  <si>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</si>
  <si>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</si>
  <si>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</si>
  <si>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</si>
  <si>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</si>
  <si>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</si>
  <si>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</si>
  <si>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</si>
  <si>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</si>
  <si>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</si>
  <si>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</si>
  <si>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</si>
  <si>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</si>
  <si>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</si>
  <si>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</si>
  <si>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</si>
  <si>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</si>
  <si>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</si>
  <si>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</si>
  <si>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</si>
  <si>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</si>
  <si>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</si>
  <si>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</si>
  <si>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</si>
  <si>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</si>
  <si>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</si>
  <si>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</si>
  <si>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</si>
  <si>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</si>
  <si>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</si>
  <si>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</si>
  <si>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</si>
  <si>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</si>
  <si>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</si>
  <si>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</si>
  <si>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</si>
  <si>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</si>
  <si>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</si>
  <si>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</si>
  <si>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</si>
  <si>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</si>
  <si>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</si>
  <si>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</si>
  <si>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</si>
  <si>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</si>
  <si>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</si>
  <si>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</si>
  <si>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</si>
  <si>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</si>
  <si>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</si>
  <si>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</si>
  <si>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</si>
  <si>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</si>
  <si>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</si>
  <si>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</si>
  <si>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</si>
  <si>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</si>
  <si>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</si>
  <si>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</si>
  <si>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</si>
  <si>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</si>
  <si>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</si>
  <si>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</si>
  <si>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</si>
  <si>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</si>
  <si>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</si>
  <si>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</si>
  <si>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</si>
  <si>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</si>
  <si>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</si>
  <si>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</si>
  <si>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</si>
  <si>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</si>
  <si>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</si>
  <si>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</si>
  <si>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</si>
  <si>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</si>
  <si>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</si>
  <si>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</si>
  <si>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</si>
  <si>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</si>
  <si>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</si>
  <si>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</si>
  <si>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</si>
  <si>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</si>
  <si>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</si>
  <si>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</si>
  <si>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</si>
  <si>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</si>
  <si>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</si>
  <si>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</si>
  <si>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</si>
  <si>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</si>
  <si>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</si>
  <si>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</si>
  <si>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</si>
  <si>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</si>
  <si>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</si>
  <si>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</si>
  <si>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</si>
  <si>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</si>
  <si>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</si>
  <si>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</si>
  <si>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</si>
  <si>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</si>
  <si>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</si>
  <si>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</si>
  <si>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</si>
  <si>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</si>
  <si>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</si>
  <si>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</si>
  <si>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</si>
  <si>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</si>
  <si>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</si>
  <si>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</si>
  <si>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</si>
  <si>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</si>
  <si>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</si>
  <si>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</si>
  <si>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</si>
  <si>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</si>
  <si>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</si>
  <si>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</si>
  <si>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</si>
  <si>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</si>
  <si>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</si>
  <si>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</si>
  <si>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</si>
  <si>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</si>
  <si>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</si>
  <si>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</si>
  <si>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</si>
  <si>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</si>
  <si>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</si>
  <si>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</si>
  <si>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</si>
  <si>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</si>
  <si>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</si>
  <si>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</si>
  <si>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</si>
  <si>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</si>
  <si>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</si>
  <si>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</si>
  <si>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</si>
  <si>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</si>
  <si>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</si>
  <si>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</si>
  <si>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</si>
  <si>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</si>
  <si>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</si>
  <si>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</si>
  <si>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</si>
  <si>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</si>
  <si>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</si>
  <si>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</si>
  <si>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</si>
  <si>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</si>
  <si>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</si>
  <si>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</si>
  <si>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</si>
  <si>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</si>
  <si>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</si>
  <si>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</si>
  <si>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</si>
  <si>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</si>
  <si>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</si>
  <si>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</si>
  <si>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</si>
  <si>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</si>
  <si>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</si>
  <si>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</si>
  <si>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</si>
  <si>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</si>
  <si>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</si>
  <si>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</si>
  <si>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</si>
  <si>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</si>
  <si>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</si>
  <si>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</si>
  <si>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</si>
  <si>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</si>
  <si>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</si>
  <si>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</si>
  <si>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</si>
  <si>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</si>
  <si>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</si>
  <si>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</si>
  <si>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</si>
  <si>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</si>
  <si>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</si>
  <si>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</si>
  <si>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</si>
  <si>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</si>
  <si>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</si>
  <si>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</si>
  <si>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</si>
  <si>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</si>
  <si>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</si>
  <si>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</si>
  <si>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</si>
  <si>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</si>
  <si>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</si>
  <si>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</si>
  <si>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</si>
  <si>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</si>
  <si>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</si>
  <si>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</si>
  <si>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</si>
  <si>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</si>
  <si>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</si>
  <si>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</si>
  <si>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</si>
  <si>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</si>
  <si>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</si>
  <si>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</si>
  <si>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</si>
  <si>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</si>
  <si>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</si>
  <si>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</si>
  <si>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</si>
  <si>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</si>
  <si>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</si>
  <si>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</si>
  <si>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</si>
  <si>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</si>
  <si>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</si>
  <si>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</si>
  <si>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</si>
  <si>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</si>
  <si>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</si>
  <si>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</si>
  <si>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</si>
  <si>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</si>
  <si>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</si>
  <si>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</si>
  <si>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</si>
  <si>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</si>
  <si>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</si>
  <si>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</si>
  <si>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</si>
  <si>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</si>
  <si>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</si>
  <si>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</si>
  <si>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</si>
  <si>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</si>
  <si>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</si>
  <si>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</si>
  <si>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</si>
  <si>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</si>
  <si>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</si>
  <si>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</si>
  <si>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</si>
  <si>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</si>
  <si>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</si>
  <si>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</si>
  <si>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</si>
  <si>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</si>
  <si>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</si>
  <si>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</si>
  <si>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</si>
  <si>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</si>
  <si>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</si>
  <si>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</si>
  <si>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</si>
  <si>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</si>
  <si>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</si>
  <si>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</si>
  <si>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</si>
  <si>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</si>
  <si>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</si>
  <si>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</si>
  <si>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</si>
  <si>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</si>
  <si>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</si>
  <si>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</si>
  <si>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</si>
  <si>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</si>
  <si>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</si>
  <si>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</si>
  <si>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</si>
  <si>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</si>
  <si>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</si>
  <si>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</si>
  <si>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</si>
  <si>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</si>
  <si>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</si>
  <si>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</si>
  <si>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</si>
  <si>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</si>
  <si>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</si>
  <si>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</si>
  <si>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</si>
  <si>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</si>
  <si>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</si>
  <si>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</si>
  <si>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</si>
  <si>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</si>
  <si>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</si>
  <si>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</si>
  <si>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</si>
  <si>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</si>
  <si>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</si>
  <si>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</si>
  <si>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</si>
  <si>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</si>
  <si>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</si>
  <si>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</si>
  <si>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</si>
  <si>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</si>
  <si>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</si>
  <si>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</si>
  <si>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</si>
  <si>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</si>
  <si>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</si>
  <si>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</si>
  <si>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</si>
  <si>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</si>
  <si>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</si>
  <si>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</si>
  <si>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</si>
  <si>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</si>
  <si>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</si>
  <si>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</si>
  <si>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</si>
  <si>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</si>
  <si>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</si>
  <si>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</si>
  <si>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</si>
  <si>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</si>
  <si>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</si>
  <si>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</si>
  <si>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</si>
  <si>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</si>
  <si>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</si>
  <si>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</si>
  <si>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</si>
  <si>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</si>
  <si>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</si>
  <si>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</si>
  <si>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</si>
  <si>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</si>
  <si>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</si>
  <si>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</si>
  <si>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</si>
  <si>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</si>
  <si>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</si>
  <si>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</si>
  <si>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</si>
  <si>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</si>
  <si>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</si>
  <si>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</si>
  <si>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</si>
  <si>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</si>
  <si>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</si>
  <si>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</si>
  <si>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</si>
  <si>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</si>
  <si>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</si>
  <si>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</si>
  <si>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</si>
  <si>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</si>
  <si>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</si>
  <si>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</si>
  <si>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</si>
  <si>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</si>
  <si>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</si>
  <si>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</si>
  <si>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</si>
  <si>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</si>
  <si>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</si>
  <si>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</si>
  <si>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</si>
  <si>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</si>
  <si>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</si>
  <si>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</si>
  <si>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</si>
  <si>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</si>
  <si>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</si>
  <si>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</si>
  <si>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</si>
  <si>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</si>
  <si>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</si>
  <si>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</si>
  <si>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</si>
  <si>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</si>
  <si>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</si>
  <si>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</si>
  <si>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</si>
  <si>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</si>
  <si>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</si>
  <si>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</si>
  <si>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</si>
  <si>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</si>
  <si>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</si>
  <si>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</si>
  <si>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</si>
  <si>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</si>
  <si>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</si>
  <si>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</si>
  <si>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</si>
  <si>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</si>
  <si>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</si>
  <si>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</si>
  <si>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</si>
  <si>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</si>
  <si>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</si>
  <si>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</si>
  <si>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</si>
  <si>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</si>
  <si>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</si>
  <si>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</si>
  <si>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</si>
  <si>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</si>
  <si>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</si>
  <si>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</si>
  <si>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</si>
  <si>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</si>
  <si>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</si>
  <si>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</si>
  <si>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</si>
  <si>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</si>
  <si>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</si>
  <si>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</si>
  <si>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</si>
  <si>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</si>
  <si>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</si>
  <si>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</si>
  <si>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</si>
  <si>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</si>
  <si>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</si>
  <si>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</si>
  <si>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</si>
  <si>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</si>
  <si>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</si>
  <si>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</si>
  <si>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</si>
  <si>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</si>
  <si>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</si>
  <si>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</si>
  <si>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</si>
  <si>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</si>
  <si>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</si>
  <si>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</si>
  <si>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</si>
  <si>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</si>
  <si>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</si>
  <si>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</si>
  <si>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</si>
  <si>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</si>
  <si>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</si>
  <si>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</si>
  <si>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</si>
  <si>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</si>
  <si>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</si>
  <si>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</si>
  <si>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</si>
  <si>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</si>
  <si>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</si>
  <si>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</si>
  <si>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</si>
  <si>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</si>
  <si>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</si>
  <si>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</si>
  <si>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</si>
  <si>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</si>
  <si>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</si>
  <si>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</si>
  <si>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</si>
  <si>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</si>
  <si>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</si>
  <si>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</si>
  <si>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</si>
  <si>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</si>
  <si>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</si>
  <si>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</si>
  <si>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</si>
  <si>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</si>
  <si>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</si>
  <si>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</si>
  <si>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</si>
  <si>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</si>
  <si>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</si>
  <si>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</si>
  <si>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</si>
  <si>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</si>
  <si>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</si>
  <si>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</si>
  <si>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</si>
  <si>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</si>
  <si>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</si>
  <si>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</si>
  <si>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</si>
  <si>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</si>
  <si>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</si>
  <si>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</si>
  <si>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</si>
  <si>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</si>
  <si>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</si>
  <si>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</si>
  <si>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</si>
  <si>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</si>
  <si>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</si>
  <si>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</si>
  <si>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</si>
  <si>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</si>
  <si>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</si>
  <si>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</si>
  <si>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</si>
  <si>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</si>
  <si>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</si>
  <si>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</si>
  <si>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</si>
  <si>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</si>
  <si>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</si>
  <si>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</si>
  <si>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</si>
  <si>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</si>
  <si>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</si>
  <si>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</si>
  <si>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</si>
  <si>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</si>
  <si>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</si>
  <si>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</si>
  <si>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</si>
  <si>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</si>
  <si>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</si>
  <si>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</si>
  <si>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</si>
  <si>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</si>
  <si>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</si>
  <si>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</si>
  <si>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</si>
  <si>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</si>
  <si>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</si>
  <si>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</si>
  <si>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</si>
  <si>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</si>
  <si>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</si>
  <si>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</si>
  <si>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</si>
  <si>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</si>
  <si>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</si>
  <si>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</si>
  <si>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</si>
  <si>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</si>
  <si>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</si>
  <si>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</si>
  <si>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</si>
  <si>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</si>
  <si>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</si>
  <si>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</si>
  <si>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</si>
  <si>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</si>
  <si>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</si>
  <si>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</si>
  <si>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</si>
  <si>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</si>
  <si>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</si>
  <si>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</si>
  <si>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</si>
  <si>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</si>
  <si>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</si>
  <si>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</si>
  <si>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</si>
  <si>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</si>
  <si>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</si>
  <si>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</si>
  <si>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</si>
  <si>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</si>
  <si>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</si>
  <si>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</si>
  <si>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</si>
  <si>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</si>
  <si>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</si>
  <si>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</si>
  <si>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</si>
  <si>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</si>
  <si>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</si>
  <si>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</si>
  <si>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</si>
  <si>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</si>
  <si>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</si>
  <si>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</si>
  <si>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</si>
  <si>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</si>
  <si>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</si>
  <si>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</si>
  <si>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</si>
  <si>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</si>
  <si>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</si>
  <si>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</si>
  <si>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</si>
  <si>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</si>
  <si>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</si>
  <si>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</si>
  <si>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</si>
  <si>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</si>
  <si>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</si>
  <si>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</si>
  <si>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</si>
  <si>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</si>
  <si>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</si>
  <si>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</si>
  <si>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</si>
  <si>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</si>
  <si>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</si>
  <si>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</si>
  <si>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</si>
  <si>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</si>
  <si>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</si>
  <si>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</si>
  <si>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</si>
  <si>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</si>
  <si>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</si>
  <si>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</si>
  <si>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</si>
  <si>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</si>
  <si>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</si>
  <si>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</si>
  <si>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</si>
  <si>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</si>
  <si>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</si>
  <si>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</si>
  <si>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</si>
  <si>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</si>
  <si>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</si>
  <si>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</si>
  <si>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</si>
  <si>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</si>
  <si>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</si>
  <si>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</si>
  <si>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</si>
  <si>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</si>
  <si>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</si>
  <si>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</si>
  <si>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</si>
  <si>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</si>
  <si>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</si>
  <si>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</si>
  <si>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</si>
  <si>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</si>
  <si>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</si>
  <si>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</si>
  <si>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</si>
  <si>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</si>
  <si>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</si>
  <si>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</si>
  <si>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</si>
  <si>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</si>
  <si>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</si>
  <si>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</si>
  <si>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</si>
  <si>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</si>
  <si>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</si>
  <si>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</si>
  <si>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</si>
  <si>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</si>
  <si>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</si>
  <si>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</si>
  <si>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</si>
  <si>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</si>
  <si>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</si>
  <si>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</si>
  <si>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</si>
  <si>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</si>
  <si>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</si>
  <si>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</si>
  <si>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</si>
  <si>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</si>
  <si>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</si>
  <si>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</si>
  <si>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</si>
  <si>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</si>
  <si>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</si>
  <si>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</si>
  <si>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</si>
  <si>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</si>
  <si>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</si>
  <si>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</si>
  <si>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</si>
  <si>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</si>
  <si>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</si>
  <si>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</si>
  <si>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</si>
  <si>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</si>
  <si>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</si>
  <si>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</si>
  <si>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</si>
  <si>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</si>
  <si>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</si>
  <si>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</si>
  <si>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</si>
  <si>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</si>
  <si>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</si>
  <si>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</si>
  <si>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</si>
  <si>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</si>
  <si>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</si>
  <si>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</si>
  <si>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</si>
  <si>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</si>
  <si>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</si>
  <si>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</si>
  <si>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</si>
  <si>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</si>
  <si>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</si>
  <si>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</si>
  <si>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</si>
  <si>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</si>
  <si>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</si>
  <si>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</si>
  <si>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</si>
  <si>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</si>
  <si>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</si>
  <si>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</si>
  <si>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</si>
  <si>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</si>
  <si>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</si>
  <si>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</si>
  <si>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</si>
  <si>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</si>
  <si>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</si>
  <si>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</si>
  <si>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</si>
  <si>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</si>
  <si>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</si>
  <si>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</si>
  <si>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</si>
  <si>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</si>
  <si>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</si>
  <si>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</si>
  <si>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</si>
  <si>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</si>
  <si>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</si>
  <si>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</si>
  <si>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</si>
  <si>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</si>
  <si>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</si>
  <si>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</si>
  <si>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</si>
  <si>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</si>
  <si>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</si>
  <si>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</si>
  <si>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</si>
  <si>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</si>
  <si>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</si>
  <si>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</si>
  <si>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</si>
  <si>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</si>
  <si>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</si>
  <si>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</si>
  <si>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</si>
  <si>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</si>
  <si>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</si>
  <si>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</si>
  <si>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</si>
  <si>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</si>
  <si>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</si>
  <si>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</si>
  <si>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</si>
  <si>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</si>
  <si>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</si>
  <si>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</si>
  <si>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</si>
  <si>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</si>
  <si>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</si>
  <si>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</si>
  <si>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</si>
  <si>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</si>
  <si>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</si>
  <si>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</si>
  <si>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</si>
  <si>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</si>
  <si>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</si>
  <si>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</si>
  <si>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</si>
  <si>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</si>
  <si>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</si>
  <si>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</si>
  <si>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</si>
  <si>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</si>
  <si>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</si>
  <si>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</si>
  <si>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</si>
  <si>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</si>
  <si>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</si>
  <si>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</si>
  <si>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</si>
  <si>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</si>
  <si>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</si>
  <si>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</si>
  <si>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</si>
  <si>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</si>
  <si>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</si>
  <si>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</si>
  <si>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</si>
  <si>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</si>
  <si>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</si>
  <si>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</si>
  <si>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</si>
  <si>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</si>
  <si>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</si>
  <si>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</si>
  <si>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</si>
  <si>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</si>
  <si>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</si>
  <si>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</si>
  <si>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</si>
  <si>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</si>
  <si>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</si>
  <si>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</si>
  <si>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</si>
  <si>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</si>
  <si>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</si>
  <si>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</si>
  <si>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</si>
  <si>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</si>
  <si>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</si>
  <si>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</si>
  <si>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</si>
  <si>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</si>
  <si>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</si>
  <si>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</si>
  <si>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</si>
  <si>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</si>
  <si>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</si>
  <si>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</si>
  <si>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</si>
  <si>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</si>
  <si>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</si>
  <si>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</si>
  <si>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</si>
  <si>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</si>
  <si>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</si>
  <si>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</si>
  <si>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</si>
  <si>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</si>
  <si>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</si>
  <si>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</si>
  <si>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</si>
  <si>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</si>
  <si>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</si>
  <si>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</si>
  <si>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</si>
  <si>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</si>
  <si>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</si>
  <si>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</si>
  <si>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</si>
  <si>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</si>
  <si>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</si>
  <si>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</si>
  <si>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</si>
  <si>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</si>
  <si>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</si>
  <si>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</si>
  <si>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</si>
  <si>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</si>
  <si>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</si>
  <si>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</si>
  <si>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</si>
  <si>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</si>
  <si>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</si>
  <si>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</si>
  <si>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</si>
  <si>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</si>
  <si>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</si>
  <si>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</si>
  <si>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</si>
  <si>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</si>
  <si>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</si>
  <si>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</si>
  <si>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</si>
  <si>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</si>
  <si>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</si>
  <si>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</si>
  <si>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</si>
  <si>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</si>
  <si>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</si>
  <si>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</si>
  <si>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</si>
  <si>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</si>
  <si>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</si>
  <si>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</si>
  <si>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</si>
  <si>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</si>
  <si>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</si>
  <si>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</si>
  <si>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</si>
  <si>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</si>
  <si>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</si>
  <si>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</si>
  <si>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</si>
  <si>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</si>
  <si>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</si>
  <si>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</si>
  <si>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</si>
  <si>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</si>
  <si>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</si>
  <si>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</si>
  <si>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</si>
  <si>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</si>
  <si>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</si>
  <si>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</si>
  <si>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</si>
  <si>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</si>
  <si>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</si>
  <si>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</si>
  <si>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</si>
  <si>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</si>
  <si>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</si>
  <si>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</si>
  <si>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</si>
  <si>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</si>
  <si>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</si>
  <si>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</si>
  <si>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</si>
  <si>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</si>
  <si>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</si>
  <si>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</si>
  <si>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</si>
  <si>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</si>
  <si>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</si>
  <si>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</si>
  <si>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</si>
  <si>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</si>
  <si>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</si>
  <si>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</si>
  <si>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</si>
  <si>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</si>
  <si>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</si>
  <si>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</si>
  <si>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</si>
  <si>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</si>
  <si>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</si>
  <si>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</si>
  <si>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</si>
  <si>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</si>
  <si>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</si>
  <si>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</si>
  <si>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</si>
  <si>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</si>
  <si>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</si>
  <si>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</si>
  <si>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</si>
  <si>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</si>
  <si>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</si>
  <si>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</si>
  <si>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</si>
  <si>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</si>
  <si>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</si>
  <si>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</si>
  <si>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</si>
  <si>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</si>
  <si>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</si>
  <si>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</si>
  <si>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</si>
  <si>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</si>
  <si>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</si>
  <si>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</si>
  <si>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</si>
  <si>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</si>
  <si>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</si>
  <si>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</si>
  <si>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</si>
  <si>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</si>
  <si>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</si>
  <si>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</si>
  <si>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</si>
  <si>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</si>
  <si>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</si>
  <si>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</si>
  <si>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</si>
  <si>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</si>
  <si>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</si>
  <si>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</si>
  <si>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</si>
  <si>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</si>
  <si>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</si>
  <si>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</si>
  <si>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</si>
  <si>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</si>
  <si>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</si>
  <si>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</si>
  <si>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</si>
  <si>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</si>
  <si>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</si>
  <si>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</si>
  <si>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</si>
  <si>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</si>
  <si>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</si>
  <si>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</si>
  <si>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</si>
  <si>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</si>
  <si>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</si>
  <si>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</si>
  <si>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</si>
  <si>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</si>
  <si>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</si>
  <si>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</si>
  <si>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</si>
  <si>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</si>
  <si>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</si>
  <si>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</si>
  <si>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</si>
  <si>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</si>
  <si>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</si>
  <si>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</si>
  <si>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</si>
  <si>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</si>
  <si>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</si>
  <si>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</si>
  <si>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</si>
  <si>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</si>
  <si>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</si>
  <si>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</si>
  <si>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</si>
  <si>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</si>
  <si>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</si>
  <si>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</si>
  <si>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</si>
  <si>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</si>
  <si>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</si>
  <si>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</si>
  <si>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</si>
  <si>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</si>
  <si>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</si>
  <si>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</si>
  <si>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</si>
  <si>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</si>
  <si>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</si>
  <si>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</si>
  <si>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</si>
  <si>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</si>
  <si>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</si>
  <si>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</si>
  <si>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</si>
  <si>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</si>
  <si>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</si>
  <si>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</si>
  <si>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</si>
  <si>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</si>
  <si>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</si>
  <si>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</si>
  <si>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</si>
  <si>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</si>
  <si>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</si>
  <si>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</si>
  <si>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</si>
  <si>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</si>
  <si>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</si>
  <si>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</si>
  <si>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</si>
  <si>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</si>
  <si>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</si>
  <si>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</si>
  <si>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</si>
  <si>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</si>
  <si>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</si>
  <si>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</si>
  <si>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</si>
  <si>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</si>
  <si>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</si>
  <si>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</si>
  <si>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</si>
  <si>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</si>
  <si>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</si>
  <si>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</si>
  <si>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</si>
  <si>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</si>
  <si>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</si>
  <si>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</si>
  <si>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</si>
  <si>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</si>
  <si>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</si>
  <si>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</si>
  <si>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</si>
  <si>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</si>
  <si>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</si>
  <si>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</si>
  <si>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</si>
  <si>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</si>
  <si>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</si>
  <si>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</si>
  <si>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</si>
  <si>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</si>
  <si>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</si>
  <si>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</si>
  <si>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</si>
  <si>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</si>
  <si>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</si>
  <si>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</si>
  <si>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</si>
  <si>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</si>
  <si>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</si>
  <si>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</si>
  <si>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</si>
  <si>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</si>
  <si>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</si>
  <si>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</si>
  <si>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</si>
  <si>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</si>
  <si>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</si>
  <si>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</si>
  <si>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</si>
  <si>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</si>
  <si>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</si>
  <si>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</si>
  <si>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</si>
  <si>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</si>
  <si>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</si>
  <si>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</si>
  <si>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</si>
  <si>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</si>
  <si>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</si>
  <si>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</si>
  <si>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</si>
  <si>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</si>
  <si>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</si>
  <si>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</si>
  <si>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</si>
  <si>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</si>
  <si>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</si>
  <si>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</si>
  <si>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</si>
  <si>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</si>
  <si>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</si>
  <si>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</si>
  <si>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</si>
  <si>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</si>
  <si>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</si>
  <si>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</si>
  <si>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</si>
  <si>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</si>
  <si>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</si>
  <si>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</si>
  <si>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</si>
  <si>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</si>
  <si>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</si>
  <si>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</si>
  <si>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</si>
  <si>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</si>
  <si>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</si>
  <si>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</si>
  <si>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</si>
  <si>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</si>
  <si>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</si>
  <si>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</si>
  <si>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</si>
  <si>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</si>
  <si>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</si>
  <si>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</si>
  <si>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</si>
  <si>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</si>
  <si>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</si>
  <si>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</si>
  <si>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</si>
  <si>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</si>
  <si>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</si>
  <si>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</si>
  <si>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</si>
  <si>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</si>
  <si>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</si>
  <si>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</si>
  <si>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</si>
  <si>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</si>
  <si>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</si>
  <si>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</si>
  <si>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</si>
  <si>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</si>
  <si>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</si>
  <si>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</si>
  <si>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</si>
  <si>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</si>
  <si>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</si>
  <si>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</si>
  <si>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</si>
  <si>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</si>
  <si>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</si>
  <si>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</si>
  <si>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</si>
  <si>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</si>
  <si>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</si>
  <si>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</si>
  <si>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</si>
  <si>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</si>
  <si>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</si>
  <si>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</si>
  <si>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</si>
  <si>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</si>
  <si>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</si>
  <si>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</si>
  <si>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</si>
  <si>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</si>
  <si>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</si>
  <si>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</si>
  <si>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</si>
  <si>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</si>
  <si>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</si>
  <si>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</si>
  <si>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</si>
  <si>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</si>
  <si>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</si>
  <si>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</si>
  <si>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</si>
  <si>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</si>
  <si>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</si>
  <si>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</si>
  <si>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</si>
  <si>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</si>
  <si>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</si>
  <si>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</si>
  <si>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</si>
  <si>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</si>
  <si>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</si>
  <si>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</si>
  <si>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</si>
  <si>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</si>
  <si>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</si>
  <si>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</si>
  <si>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</si>
  <si>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</si>
  <si>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</si>
  <si>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</si>
  <si>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</si>
  <si>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</si>
  <si>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</si>
  <si>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</si>
  <si>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</si>
  <si>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</si>
  <si>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</si>
  <si>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</si>
  <si>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</si>
  <si>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</si>
  <si>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</si>
  <si>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</si>
  <si>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</si>
  <si>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</si>
  <si>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</si>
  <si>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</si>
  <si>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</si>
  <si>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</si>
  <si>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</si>
  <si>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</si>
  <si>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</si>
  <si>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</si>
  <si>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</si>
  <si>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</si>
  <si>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</si>
  <si>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</si>
  <si>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</si>
  <si>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</si>
  <si>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</si>
  <si>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</si>
  <si>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</si>
  <si>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</si>
  <si>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</si>
  <si>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</si>
  <si>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</si>
  <si>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</si>
  <si>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</si>
  <si>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</si>
  <si>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</si>
  <si>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</si>
  <si>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</si>
  <si>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</si>
  <si>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</si>
  <si>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</si>
  <si>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</si>
  <si>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</si>
  <si>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</si>
  <si>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</si>
  <si>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</si>
  <si>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</si>
  <si>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</si>
  <si>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</si>
  <si>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</si>
  <si>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</si>
  <si>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</si>
  <si>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</si>
  <si>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</si>
  <si>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</si>
  <si>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</si>
  <si>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</si>
  <si>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</si>
  <si>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</si>
  <si>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</si>
  <si>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</si>
  <si>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</si>
  <si>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</si>
  <si>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</si>
  <si>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</si>
  <si>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</si>
  <si>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</si>
  <si>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</si>
  <si>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</si>
  <si>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</si>
  <si>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</si>
  <si>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</si>
  <si>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</si>
  <si>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</si>
  <si>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</si>
  <si>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</si>
  <si>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</si>
  <si>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</si>
  <si>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</si>
  <si>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</si>
  <si>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</si>
  <si>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</si>
  <si>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</si>
  <si>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</si>
  <si>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</si>
  <si>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</si>
  <si>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</si>
  <si>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</si>
  <si>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</si>
  <si>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</si>
  <si>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</si>
  <si>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</si>
  <si>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</si>
  <si>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</si>
  <si>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</si>
  <si>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</si>
  <si>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</si>
  <si>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</si>
  <si>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</si>
  <si>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</si>
  <si>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</si>
  <si>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</si>
  <si>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</si>
  <si>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</si>
  <si>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</si>
  <si>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</si>
  <si>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</si>
  <si>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</si>
  <si>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</si>
  <si>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</si>
  <si>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</si>
  <si>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</si>
  <si>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</si>
  <si>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</si>
  <si>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</si>
  <si>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</si>
  <si>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</si>
  <si>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</si>
  <si>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</si>
  <si>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</si>
  <si>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</si>
  <si>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</si>
  <si>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</si>
  <si>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</si>
  <si>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</si>
  <si>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</si>
  <si>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</si>
  <si>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</si>
  <si>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</si>
  <si>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</si>
  <si>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</si>
  <si>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</si>
  <si>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</si>
  <si>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</si>
  <si>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</si>
  <si>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</si>
  <si>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</si>
  <si>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</si>
  <si>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</si>
  <si>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</si>
  <si>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</si>
  <si>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</si>
  <si>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</si>
  <si>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</si>
  <si>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</si>
  <si>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</si>
  <si>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</si>
  <si>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</si>
  <si>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</si>
  <si>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</si>
  <si>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</si>
  <si>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</si>
  <si>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</si>
  <si>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</si>
  <si>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</si>
  <si>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</si>
  <si>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</si>
  <si>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</si>
  <si>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</si>
  <si>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</si>
  <si>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</si>
  <si>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</si>
  <si>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</si>
  <si>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</si>
  <si>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</si>
  <si>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</si>
  <si>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</si>
  <si>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</si>
  <si>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</si>
  <si>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</si>
  <si>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</si>
  <si>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</si>
  <si>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</si>
  <si>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</si>
  <si>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</si>
  <si>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</si>
  <si>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</si>
  <si>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</si>
  <si>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</si>
  <si>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</si>
  <si>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</si>
  <si>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</si>
  <si>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</si>
  <si>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</si>
  <si>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</si>
  <si>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</si>
  <si>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</si>
  <si>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</si>
  <si>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</si>
  <si>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</si>
  <si>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</si>
  <si>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</si>
  <si>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</si>
  <si>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</si>
  <si>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</si>
  <si>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</si>
  <si>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</si>
  <si>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</si>
  <si>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</si>
  <si>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</si>
  <si>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</si>
  <si>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</si>
  <si>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</si>
  <si>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</si>
  <si>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</si>
  <si>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</si>
  <si>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</si>
  <si>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</si>
  <si>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</si>
  <si>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</si>
  <si>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</si>
  <si>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</si>
  <si>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</si>
  <si>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</si>
  <si>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</si>
  <si>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</si>
  <si>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</si>
  <si>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</si>
  <si>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</si>
  <si>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</si>
  <si>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</si>
  <si>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</si>
  <si>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</si>
  <si>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</si>
  <si>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</si>
  <si>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</si>
  <si>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</si>
  <si>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</si>
  <si>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</si>
  <si>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</si>
  <si>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</si>
  <si>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</si>
  <si>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</si>
  <si>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</si>
  <si>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</si>
  <si>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</si>
  <si>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</si>
  <si>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</si>
  <si>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</si>
  <si>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</si>
  <si>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</si>
  <si>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</si>
  <si>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</si>
  <si>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</si>
  <si>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</si>
  <si>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</si>
  <si>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</si>
  <si>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</si>
  <si>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</si>
  <si>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</si>
  <si>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</si>
  <si>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</si>
  <si>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</si>
  <si>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</si>
  <si>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</si>
  <si>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</si>
  <si>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</si>
  <si>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</si>
  <si>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</si>
  <si>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</si>
  <si>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</si>
  <si>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</si>
  <si>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</si>
  <si>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</si>
  <si>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</si>
  <si>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</si>
  <si>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</si>
  <si>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</si>
  <si>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</si>
  <si>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</si>
  <si>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</si>
  <si>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</si>
  <si>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</si>
  <si>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</si>
  <si>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</si>
  <si>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</si>
  <si>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</si>
  <si>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</si>
  <si>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</si>
  <si>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</si>
  <si>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</si>
  <si>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</si>
  <si>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</si>
  <si>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</si>
  <si>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</si>
  <si>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</si>
  <si>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</si>
  <si>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</si>
  <si>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</si>
  <si>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</si>
  <si>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</si>
  <si>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</si>
  <si>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</si>
  <si>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</si>
  <si>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</si>
  <si>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</si>
  <si>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</si>
  <si>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</si>
  <si>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</si>
  <si>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</si>
  <si>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</si>
  <si>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</si>
  <si>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</si>
  <si>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</si>
  <si>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</si>
  <si>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</si>
  <si>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</si>
  <si>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</si>
  <si>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</si>
  <si>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</si>
  <si>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</si>
  <si>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</si>
  <si>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</si>
  <si>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</si>
  <si>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</si>
  <si>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</si>
  <si>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</si>
  <si>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</si>
  <si>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</si>
  <si>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</si>
  <si>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</si>
  <si>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</si>
  <si>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</si>
  <si>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</si>
  <si>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</si>
  <si>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</si>
  <si>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</si>
  <si>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</si>
  <si>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</si>
  <si>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</si>
  <si>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</si>
  <si>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</si>
  <si>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</si>
  <si>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</si>
  <si>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</si>
  <si>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</si>
  <si>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</si>
  <si>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</si>
  <si>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</si>
  <si>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</si>
  <si>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</si>
  <si>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</si>
  <si>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</si>
  <si>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</si>
  <si>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</si>
  <si>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</si>
  <si>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</si>
  <si>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</si>
  <si>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</si>
  <si>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</si>
  <si>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</si>
  <si>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</si>
  <si>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</si>
  <si>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</si>
  <si>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</si>
  <si>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</si>
  <si>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</si>
  <si>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</si>
  <si>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</si>
  <si>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</si>
  <si>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</si>
  <si>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</si>
  <si>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</si>
  <si>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</si>
  <si>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</si>
  <si>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</si>
  <si>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</si>
  <si>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</si>
  <si>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</si>
  <si>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</si>
  <si>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</si>
  <si>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</si>
  <si>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</si>
  <si>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</si>
  <si>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</si>
  <si>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</si>
  <si>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</si>
  <si>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</si>
  <si>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</si>
  <si>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</si>
  <si>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</si>
  <si>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</si>
  <si>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</si>
  <si>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</si>
  <si>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</si>
  <si>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</si>
  <si>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</si>
  <si>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</si>
  <si>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</si>
  <si>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</si>
  <si>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</si>
  <si>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</si>
  <si>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</si>
  <si>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</si>
  <si>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</si>
  <si>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</si>
  <si>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</si>
  <si>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</si>
  <si>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</si>
  <si>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</si>
  <si>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</si>
  <si>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</si>
  <si>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</si>
  <si>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</si>
  <si>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</si>
  <si>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</si>
  <si>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</si>
  <si>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</si>
  <si>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</si>
  <si>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</si>
  <si>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</si>
  <si>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</si>
  <si>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</si>
  <si>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</si>
  <si>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</si>
  <si>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</si>
  <si>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</si>
  <si>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</si>
  <si>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</si>
  <si>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</si>
  <si>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</si>
  <si>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</si>
  <si>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</si>
  <si>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</si>
  <si>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</si>
  <si>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</si>
  <si>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</si>
  <si>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</si>
  <si>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</si>
  <si>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</si>
  <si>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</si>
  <si>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</si>
  <si>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</si>
  <si>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</si>
  <si>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</si>
  <si>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</si>
  <si>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</si>
  <si>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</si>
  <si>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</si>
  <si>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</si>
  <si>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</si>
  <si>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</si>
  <si>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</si>
  <si>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</si>
  <si>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</si>
  <si>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</si>
  <si>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</si>
  <si>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</si>
  <si>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</si>
  <si>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</si>
  <si>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</si>
  <si>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</si>
  <si>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</si>
  <si>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</si>
  <si>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</si>
  <si>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</si>
  <si>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</si>
  <si>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</si>
  <si>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</si>
  <si>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</si>
  <si>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</si>
  <si>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</si>
  <si>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</si>
  <si>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</si>
  <si>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</si>
  <si>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</si>
  <si>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</si>
  <si>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</si>
  <si>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</si>
  <si>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</si>
  <si>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</si>
  <si>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</si>
  <si>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</si>
  <si>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</si>
  <si>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</si>
  <si>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</si>
  <si>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</si>
  <si>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</si>
  <si>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</si>
  <si>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</si>
  <si>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</si>
  <si>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</si>
  <si>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</si>
  <si>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</si>
  <si>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</si>
  <si>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</si>
  <si>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</si>
  <si>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</si>
  <si>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</si>
  <si>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</si>
  <si>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</si>
  <si>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</si>
  <si>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</si>
  <si>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</si>
  <si>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</si>
  <si>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</si>
  <si>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</si>
  <si>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</si>
  <si>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</si>
  <si>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</si>
  <si>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</si>
  <si>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</si>
  <si>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</si>
  <si>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</si>
  <si>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</si>
  <si>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</si>
  <si>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</si>
  <si>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</si>
  <si>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</si>
  <si>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</si>
  <si>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</si>
  <si>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</si>
  <si>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</si>
  <si>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</si>
  <si>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</si>
  <si>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</si>
  <si>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</si>
  <si>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</si>
  <si>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</si>
  <si>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</si>
  <si>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</si>
  <si>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</si>
  <si>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</si>
  <si>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</si>
  <si>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</si>
  <si>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</si>
  <si>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</si>
  <si>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</si>
  <si>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</si>
  <si>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</si>
  <si>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</si>
  <si>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</si>
  <si>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</si>
  <si>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</si>
  <si>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</si>
  <si>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</si>
  <si>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</si>
  <si>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</si>
  <si>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</si>
  <si>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</si>
  <si>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</si>
  <si>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</si>
  <si>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</si>
  <si>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</si>
  <si>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</si>
  <si>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</si>
  <si>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</si>
  <si>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</si>
  <si>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</si>
  <si>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</si>
  <si>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</si>
  <si>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</si>
  <si>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</si>
  <si>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</si>
  <si>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</si>
  <si>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</si>
  <si>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</si>
  <si>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</si>
  <si>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</si>
  <si>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</si>
  <si>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</si>
  <si>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</si>
  <si>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</si>
  <si>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</si>
  <si>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</si>
  <si>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</si>
  <si>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</si>
  <si>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</si>
  <si>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</si>
  <si>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</si>
  <si>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</si>
  <si>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</si>
  <si>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</si>
  <si>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</si>
  <si>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</si>
  <si>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</si>
  <si>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</si>
  <si>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</si>
  <si>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</si>
  <si>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</si>
  <si>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</si>
  <si>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</si>
  <si>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</si>
  <si>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</si>
  <si>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</si>
  <si>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</si>
  <si>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</si>
  <si>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</si>
  <si>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</si>
  <si>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</si>
  <si>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</si>
  <si>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</si>
  <si>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</si>
  <si>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</si>
  <si>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</si>
  <si>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</si>
  <si>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</si>
  <si>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</si>
  <si>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</si>
  <si>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</si>
  <si>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</si>
  <si>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</si>
  <si>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</si>
  <si>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</si>
  <si>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</si>
  <si>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</si>
  <si>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</si>
  <si>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</si>
  <si>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</si>
  <si>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</si>
  <si>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</si>
  <si>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</si>
  <si>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</si>
  <si>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</si>
  <si>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</si>
  <si>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</si>
  <si>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</si>
  <si>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</si>
  <si>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</si>
  <si>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</si>
  <si>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</si>
  <si>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</si>
  <si>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</si>
  <si>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</si>
  <si>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</si>
  <si>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</si>
  <si>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</si>
  <si>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</si>
  <si>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</si>
  <si>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</si>
  <si>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</si>
  <si>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</si>
  <si>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</si>
  <si>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</si>
  <si>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</si>
  <si>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</si>
  <si>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</si>
  <si>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</si>
  <si>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</si>
  <si>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</si>
  <si>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</si>
  <si>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</si>
  <si>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</si>
  <si>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</si>
  <si>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</si>
  <si>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</si>
  <si>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</si>
  <si>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</si>
  <si>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</si>
  <si>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</si>
  <si>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</si>
  <si>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</si>
  <si>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</si>
  <si>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</si>
  <si>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</si>
  <si>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</si>
  <si>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</si>
  <si>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</si>
  <si>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</si>
  <si>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</si>
  <si>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</si>
  <si>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</si>
  <si>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</si>
  <si>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</si>
  <si>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</si>
  <si>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</si>
  <si>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</si>
  <si>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</si>
  <si>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</si>
  <si>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</si>
  <si>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</si>
  <si>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</si>
  <si>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</si>
  <si>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</si>
  <si>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</si>
  <si>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</si>
  <si>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</si>
  <si>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</si>
  <si>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</si>
  <si>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</si>
  <si>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</si>
  <si>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</si>
  <si>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</si>
  <si>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</si>
  <si>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</si>
  <si>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</si>
  <si>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</si>
  <si>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</si>
  <si>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</si>
  <si>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</si>
  <si>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</si>
  <si>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</si>
  <si>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</si>
  <si>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</si>
  <si>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</si>
  <si>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</si>
  <si>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</si>
  <si>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</si>
  <si>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</si>
  <si>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</si>
  <si>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</si>
  <si>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</si>
  <si>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</si>
  <si>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</si>
  <si>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</si>
  <si>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</si>
  <si>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</si>
  <si>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</si>
  <si>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</si>
  <si>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</si>
  <si>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</si>
  <si>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</si>
  <si>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</si>
  <si>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</si>
  <si>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</si>
  <si>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</si>
  <si>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</si>
  <si>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</si>
  <si>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</si>
  <si>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</si>
  <si>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</si>
  <si>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</si>
  <si>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</si>
  <si>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</si>
  <si>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</si>
  <si>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</si>
  <si>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</si>
  <si>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</si>
  <si>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</si>
  <si>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</si>
  <si>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</si>
  <si>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</si>
  <si>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</si>
  <si>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</si>
  <si>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</si>
  <si>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</si>
  <si>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</si>
  <si>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</si>
  <si>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</si>
  <si>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</si>
  <si>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</si>
  <si>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</si>
  <si>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</si>
  <si>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</si>
  <si>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</si>
  <si>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</si>
  <si>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</si>
  <si>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</si>
  <si>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</si>
  <si>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</si>
  <si>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</si>
  <si>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</si>
  <si>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</si>
  <si>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</si>
  <si>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</si>
  <si>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</si>
  <si>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</si>
  <si>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</si>
  <si>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</si>
  <si>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</si>
  <si>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</si>
  <si>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</si>
  <si>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</si>
  <si>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</si>
  <si>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</si>
  <si>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</si>
  <si>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</si>
  <si>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</si>
  <si>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</si>
  <si>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</si>
  <si>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</si>
  <si>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</si>
  <si>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</si>
  <si>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</si>
  <si>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</si>
  <si>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</si>
  <si>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</si>
  <si>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</si>
  <si>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</si>
  <si>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</si>
  <si>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</si>
  <si>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</si>
  <si>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</si>
  <si>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</si>
  <si>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</si>
  <si>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</si>
  <si>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</si>
  <si>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</si>
  <si>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</si>
  <si>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</si>
  <si>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</si>
  <si>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</si>
  <si>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</si>
  <si>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</si>
  <si>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</si>
  <si>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</si>
  <si>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</si>
  <si>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</si>
  <si>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</si>
  <si>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</si>
  <si>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</si>
  <si>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</si>
  <si>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</si>
  <si>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</si>
  <si>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</si>
  <si>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</si>
  <si>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</si>
  <si>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</si>
  <si>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</si>
  <si>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</si>
  <si>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</si>
  <si>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</si>
  <si>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</si>
  <si>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</si>
  <si>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</si>
  <si>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</si>
  <si>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</si>
  <si>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</si>
  <si>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</si>
  <si>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</si>
  <si>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</si>
  <si>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</si>
  <si>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</si>
  <si>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</si>
  <si>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</si>
  <si>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</si>
  <si>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</si>
  <si>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</si>
  <si>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</si>
  <si>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</si>
  <si>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</si>
  <si>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</si>
  <si>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</si>
  <si>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</si>
  <si>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</si>
  <si>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</si>
  <si>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</si>
  <si>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</si>
  <si>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</si>
  <si>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</si>
  <si>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</si>
  <si>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</si>
  <si>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</si>
  <si>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</si>
  <si>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</si>
  <si>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</si>
  <si>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</si>
  <si>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</si>
  <si>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</si>
  <si>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</si>
  <si>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</si>
  <si>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</si>
  <si>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</si>
  <si>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</si>
  <si>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</si>
  <si>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</si>
  <si>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</si>
  <si>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</si>
  <si>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</si>
  <si>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</si>
  <si>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</si>
  <si>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</si>
  <si>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</si>
  <si>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</si>
  <si>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</si>
  <si>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</si>
  <si>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</si>
  <si>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</si>
  <si>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</si>
  <si>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</si>
  <si>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</si>
  <si>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</si>
  <si>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</si>
  <si>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</si>
  <si>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</si>
  <si>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</si>
  <si>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</si>
  <si>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</si>
  <si>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</si>
  <si>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</si>
  <si>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</si>
  <si>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</si>
  <si>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</si>
  <si>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</si>
  <si>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</si>
  <si>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</si>
  <si>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</si>
  <si>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</si>
  <si>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</si>
  <si>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</si>
  <si>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</si>
  <si>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</si>
  <si>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</si>
  <si>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</si>
  <si>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</si>
  <si>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</si>
  <si>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</si>
  <si>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</si>
  <si>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</si>
  <si>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</si>
  <si>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</si>
  <si>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</si>
  <si>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</si>
  <si>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</si>
  <si>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</si>
  <si>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</si>
  <si>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</si>
  <si>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</si>
  <si>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</si>
  <si>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</si>
  <si>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</si>
  <si>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</si>
  <si>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</si>
  <si>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</si>
  <si>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</si>
  <si>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</si>
  <si>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</si>
  <si>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</si>
  <si>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</si>
  <si>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</si>
  <si>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</si>
  <si>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</si>
  <si>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</si>
  <si>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</si>
  <si>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</si>
  <si>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</si>
  <si>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</si>
  <si>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</si>
  <si>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</si>
  <si>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</si>
  <si>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</si>
  <si>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</si>
  <si>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</si>
  <si>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</si>
  <si>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</si>
  <si>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</si>
  <si>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</si>
  <si>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</si>
  <si>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</si>
  <si>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</si>
  <si>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</si>
  <si>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</si>
  <si>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</si>
  <si>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</si>
  <si>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</si>
  <si>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</si>
  <si>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</si>
  <si>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</si>
  <si>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</si>
  <si>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</si>
  <si>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</si>
  <si>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</si>
  <si>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</si>
  <si>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</si>
  <si>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</si>
  <si>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</si>
  <si>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</si>
  <si>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</si>
  <si>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</si>
  <si>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</si>
  <si>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</si>
  <si>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</si>
  <si>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</si>
  <si>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</si>
  <si>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</si>
  <si>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</si>
  <si>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</si>
  <si>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</si>
  <si>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</si>
  <si>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</si>
  <si>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</si>
  <si>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</si>
  <si>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</si>
  <si>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</si>
  <si>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</si>
  <si>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</si>
  <si>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</si>
  <si>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</si>
  <si>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</si>
  <si>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</si>
  <si>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</si>
  <si>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</si>
  <si>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</si>
  <si>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</si>
  <si>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</si>
  <si>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</si>
  <si>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</si>
  <si>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</si>
  <si>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</si>
  <si>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</si>
  <si>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</si>
  <si>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</si>
  <si>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</si>
  <si>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</si>
  <si>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</si>
  <si>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</si>
  <si>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</si>
  <si>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</si>
  <si>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</si>
  <si>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</si>
  <si>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</si>
  <si>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</si>
  <si>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</si>
  <si>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</si>
  <si>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</si>
  <si>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</si>
  <si>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</si>
  <si>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</si>
  <si>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</si>
  <si>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</si>
  <si>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</si>
  <si>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</si>
  <si>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</si>
  <si>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</si>
  <si>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</si>
  <si>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</si>
  <si>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</si>
  <si>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</si>
  <si>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</si>
  <si>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</si>
  <si>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</si>
  <si>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</si>
  <si>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</si>
  <si>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</si>
  <si>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</si>
  <si>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</si>
  <si>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</si>
  <si>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</si>
  <si>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</si>
  <si>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</si>
  <si>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</si>
  <si>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</si>
  <si>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</si>
  <si>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</si>
  <si>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</si>
  <si>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</si>
  <si>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</si>
  <si>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</si>
  <si>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</si>
  <si>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</si>
  <si>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</si>
  <si>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</si>
  <si>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</si>
  <si>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</si>
  <si>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</si>
  <si>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</si>
  <si>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</si>
  <si>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</si>
  <si>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</si>
  <si>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</si>
  <si>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</si>
  <si>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</si>
  <si>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</si>
  <si>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</si>
  <si>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</si>
  <si>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</si>
  <si>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</si>
  <si>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</si>
  <si>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</si>
  <si>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</si>
  <si>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</si>
  <si>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</si>
  <si>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</si>
  <si>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</si>
  <si>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</si>
  <si>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</si>
  <si>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</si>
  <si>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</si>
  <si>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</si>
  <si>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</si>
  <si>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</si>
  <si>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</si>
  <si>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</si>
  <si>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</si>
  <si>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</si>
  <si>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</si>
  <si>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</si>
  <si>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</si>
  <si>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</si>
  <si>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</si>
  <si>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</si>
  <si>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</si>
  <si>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</si>
  <si>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</si>
  <si>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</si>
  <si>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</si>
  <si>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</si>
  <si>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</si>
  <si>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</si>
  <si>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</si>
  <si>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</si>
  <si>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</si>
  <si>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</si>
  <si>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</si>
  <si>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</si>
  <si>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</si>
  <si>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</si>
  <si>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</si>
  <si>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</si>
  <si>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</si>
  <si>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</si>
  <si>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</si>
  <si>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</si>
  <si>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</si>
  <si>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</si>
  <si>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</si>
  <si>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</si>
  <si>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</si>
  <si>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</si>
  <si>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</si>
  <si>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</si>
  <si>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</si>
  <si>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</si>
  <si>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</si>
  <si>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</si>
  <si>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</si>
  <si>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</si>
  <si>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</si>
  <si>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</si>
  <si>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</si>
  <si>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</si>
  <si>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</si>
  <si>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</si>
  <si>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</si>
  <si>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</si>
  <si>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</si>
  <si>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</si>
  <si>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</si>
  <si>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</si>
  <si>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</si>
  <si>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</si>
  <si>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</si>
  <si>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</si>
  <si>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</si>
  <si>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</si>
  <si>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</si>
  <si>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</si>
  <si>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</si>
  <si>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</si>
  <si>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</si>
  <si>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</si>
  <si>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</si>
  <si>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</si>
  <si>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</si>
  <si>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</si>
  <si>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</si>
  <si>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</si>
  <si>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</si>
  <si>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</si>
  <si>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</si>
  <si>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</si>
  <si>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</si>
  <si>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</si>
  <si>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</si>
  <si>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</si>
  <si>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</si>
  <si>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</si>
  <si>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</si>
  <si>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</si>
  <si>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</si>
  <si>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</si>
  <si>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</si>
  <si>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</si>
  <si>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</si>
  <si>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</si>
  <si>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</si>
  <si>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</si>
  <si>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</si>
  <si>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</si>
  <si>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</si>
  <si>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</si>
  <si>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</si>
  <si>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</si>
  <si>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</si>
  <si>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</si>
  <si>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</si>
  <si>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</si>
  <si>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</si>
  <si>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</si>
  <si>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</si>
  <si>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</si>
  <si>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</si>
  <si>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</si>
  <si>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</si>
  <si>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</si>
  <si>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</si>
  <si>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</si>
  <si>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</si>
  <si>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</si>
  <si>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</si>
  <si>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</si>
  <si>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</si>
  <si>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</si>
  <si>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</si>
  <si>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</si>
  <si>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</si>
  <si>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</si>
  <si>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</si>
  <si>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</si>
  <si>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</si>
  <si>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</si>
  <si>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</si>
  <si>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</si>
  <si>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</si>
  <si>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</si>
  <si>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</si>
  <si>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</si>
  <si>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</si>
  <si>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</si>
  <si>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</si>
  <si>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</si>
  <si>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</si>
  <si>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</si>
  <si>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</si>
  <si>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</si>
  <si>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</si>
  <si>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</si>
  <si>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</si>
  <si>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</si>
  <si>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</si>
  <si>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</si>
  <si>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</si>
  <si>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</si>
  <si>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</si>
  <si>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</si>
  <si>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</si>
  <si>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</si>
  <si>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</si>
  <si>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</si>
  <si>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</si>
  <si>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</si>
  <si>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</si>
  <si>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</si>
  <si>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</si>
  <si>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</si>
  <si>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</si>
  <si>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</si>
  <si>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</si>
  <si>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</si>
  <si>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</si>
  <si>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</si>
  <si>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</si>
  <si>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</si>
  <si>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</si>
  <si>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</si>
  <si>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</si>
  <si>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</si>
  <si>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</si>
  <si>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</si>
  <si>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</si>
  <si>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</si>
  <si>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</si>
  <si>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</si>
  <si>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</si>
  <si>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</si>
  <si>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</si>
  <si>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</si>
  <si>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</si>
  <si>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</si>
  <si>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</si>
  <si>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</si>
  <si>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</si>
  <si>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</si>
  <si>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</si>
  <si>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</si>
  <si>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</si>
  <si>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</si>
  <si>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</si>
  <si>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</si>
  <si>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</si>
  <si>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</si>
  <si>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</si>
  <si>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</si>
  <si>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</si>
  <si>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</si>
  <si>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</si>
  <si>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</si>
  <si>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</si>
  <si>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</si>
  <si>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</si>
  <si>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</si>
  <si>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</si>
  <si>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</si>
  <si>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</si>
  <si>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</si>
  <si>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</si>
  <si>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</si>
  <si>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</si>
  <si>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</si>
  <si>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</si>
  <si>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</si>
  <si>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</si>
  <si>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</si>
  <si>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</si>
  <si>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</si>
  <si>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</si>
  <si>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</si>
  <si>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</si>
  <si>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</si>
  <si>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</si>
  <si>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</si>
  <si>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</si>
  <si>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</si>
  <si>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</si>
  <si>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</si>
  <si>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</si>
  <si>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</si>
  <si>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</si>
  <si>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</si>
  <si>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</si>
  <si>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</si>
  <si>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</si>
  <si>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</si>
  <si>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</si>
  <si>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</si>
  <si>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</si>
  <si>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</si>
  <si>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</si>
  <si>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</si>
  <si>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</si>
  <si>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</si>
  <si>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</si>
  <si>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</si>
  <si>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</si>
  <si>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</si>
  <si>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</si>
  <si>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</si>
  <si>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</si>
  <si>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</si>
  <si>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</si>
  <si>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</si>
  <si>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</si>
  <si>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</si>
  <si>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</si>
  <si>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</si>
  <si>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</si>
  <si>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</si>
  <si>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</si>
  <si>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</si>
  <si>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</si>
  <si>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</si>
  <si>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</si>
  <si>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</si>
  <si>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</si>
  <si>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</si>
  <si>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</si>
  <si>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</si>
  <si>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</si>
  <si>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</si>
  <si>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</si>
  <si>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</si>
  <si>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</si>
  <si>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</si>
  <si>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</si>
  <si>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</si>
  <si>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</si>
  <si>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</si>
  <si>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</si>
  <si>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</si>
  <si>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</si>
  <si>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</si>
  <si>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</si>
  <si>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</si>
  <si>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</si>
  <si>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</si>
  <si>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</si>
  <si>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</si>
  <si>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</si>
  <si>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</si>
  <si>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</si>
  <si>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</si>
  <si>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</si>
  <si>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</si>
  <si>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</si>
  <si>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</si>
  <si>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</si>
  <si>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</si>
  <si>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</si>
  <si>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</si>
  <si>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</si>
  <si>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</si>
  <si>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</si>
  <si>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</si>
  <si>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</si>
  <si>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</si>
  <si>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</si>
  <si>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</si>
  <si>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</si>
  <si>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</si>
  <si>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</si>
  <si>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</si>
  <si>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</si>
  <si>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</si>
  <si>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</si>
  <si>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</si>
  <si>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</si>
  <si>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</si>
  <si>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</si>
  <si>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</si>
  <si>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</si>
  <si>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</si>
  <si>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</si>
  <si>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</si>
  <si>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</si>
  <si>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</si>
  <si>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</si>
  <si>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</si>
  <si>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</si>
  <si>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</si>
  <si>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</si>
  <si>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</si>
  <si>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</si>
  <si>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</si>
  <si>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</si>
  <si>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</si>
  <si>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</si>
  <si>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</si>
  <si>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</si>
  <si>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</si>
  <si>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</si>
  <si>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</si>
  <si>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</si>
  <si>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</si>
  <si>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</si>
  <si>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</si>
  <si>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</si>
  <si>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</si>
  <si>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</si>
  <si>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</si>
  <si>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</si>
  <si>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</si>
  <si>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</si>
  <si>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</si>
  <si>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</si>
  <si>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</si>
  <si>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</si>
  <si>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</si>
  <si>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</si>
  <si>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</si>
  <si>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</si>
  <si>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</si>
  <si>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</si>
  <si>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</si>
  <si>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</si>
  <si>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</si>
  <si>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</si>
  <si>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</si>
  <si>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</si>
  <si>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</si>
  <si>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</si>
  <si>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</si>
  <si>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</si>
  <si>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</si>
  <si>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</si>
  <si>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</si>
  <si>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</si>
  <si>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</si>
  <si>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</si>
  <si>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</si>
  <si>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</si>
  <si>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</si>
  <si>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</si>
  <si>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</si>
  <si>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</si>
  <si>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</si>
  <si>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</si>
  <si>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</si>
  <si>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</si>
  <si>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</si>
  <si>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</si>
  <si>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</si>
  <si>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</si>
  <si>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</si>
  <si>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</si>
  <si>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</si>
  <si>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</si>
  <si>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</si>
  <si>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</si>
  <si>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</si>
  <si>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</si>
  <si>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</si>
  <si>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</si>
  <si>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</si>
  <si>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</si>
  <si>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</si>
  <si>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</si>
  <si>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</si>
  <si>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</si>
  <si>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</si>
  <si>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</si>
  <si>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</si>
  <si>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</si>
  <si>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</si>
  <si>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</si>
  <si>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</si>
  <si>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</si>
  <si>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</si>
  <si>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</si>
  <si>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</si>
  <si>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</si>
  <si>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</si>
  <si>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</si>
  <si>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</si>
  <si>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</si>
  <si>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</si>
  <si>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</si>
  <si>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</si>
  <si>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</si>
  <si>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</si>
  <si>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</si>
  <si>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</si>
  <si>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</si>
  <si>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</si>
  <si>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</si>
  <si>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</si>
  <si>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</si>
  <si>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</si>
  <si>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</si>
  <si>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</si>
  <si>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</si>
  <si>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</si>
  <si>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</si>
  <si>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</si>
  <si>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</si>
  <si>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</si>
  <si>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</si>
  <si>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</si>
  <si>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</si>
  <si>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</si>
  <si>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</si>
  <si>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</si>
  <si>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</si>
  <si>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</si>
  <si>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</si>
  <si>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</si>
  <si>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</si>
  <si>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</si>
  <si>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</si>
  <si>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</si>
  <si>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</si>
  <si>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</si>
  <si>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</si>
  <si>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</si>
  <si>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</si>
  <si>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</si>
  <si>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</si>
  <si>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</si>
  <si>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</si>
  <si>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</si>
  <si>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</si>
  <si>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</si>
  <si>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</si>
  <si>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</si>
  <si>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</si>
  <si>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</si>
  <si>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</si>
  <si>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</si>
  <si>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</si>
  <si>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</si>
  <si>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</si>
  <si>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</si>
  <si>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</si>
  <si>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</si>
  <si>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</si>
  <si>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</si>
  <si>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</si>
  <si>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</si>
  <si>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</si>
  <si>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</si>
  <si>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</si>
  <si>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</si>
  <si>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</si>
  <si>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</si>
  <si>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</si>
  <si>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</si>
  <si>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</si>
  <si>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</si>
  <si>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</si>
  <si>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</si>
  <si>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</si>
  <si>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</si>
  <si>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</si>
  <si>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</si>
  <si>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</si>
  <si>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</si>
  <si>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</si>
  <si>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</si>
  <si>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</si>
  <si>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</si>
  <si>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</si>
  <si>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</si>
  <si>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</si>
  <si>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</si>
  <si>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</si>
  <si>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</si>
  <si>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</si>
  <si>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</si>
  <si>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</si>
  <si>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</si>
  <si>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</si>
  <si>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</si>
  <si>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</si>
  <si>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</si>
  <si>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</si>
  <si>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</si>
  <si>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</si>
  <si>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</si>
  <si>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</si>
  <si>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</si>
  <si>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</si>
  <si>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</si>
  <si>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</si>
  <si>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</si>
  <si>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</si>
  <si>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</si>
  <si>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</si>
  <si>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</si>
  <si>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</si>
  <si>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</si>
  <si>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</si>
  <si>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</si>
  <si>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</si>
  <si>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</si>
  <si>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</si>
  <si>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</si>
  <si>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</si>
  <si>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</si>
  <si>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</si>
  <si>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</si>
  <si>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</si>
  <si>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</si>
  <si>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</si>
  <si>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</si>
  <si>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</si>
  <si>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</si>
  <si>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</si>
  <si>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</si>
  <si>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</si>
  <si>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</si>
  <si>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</si>
  <si>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</si>
  <si>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</si>
  <si>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</si>
  <si>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</si>
  <si>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</si>
  <si>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</si>
  <si>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</si>
  <si>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</si>
  <si>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</si>
  <si>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</si>
  <si>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</si>
  <si>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</si>
  <si>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</si>
  <si>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</si>
  <si>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</si>
  <si>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</si>
  <si>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</si>
  <si>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</si>
  <si>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</si>
  <si>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</si>
  <si>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</si>
  <si>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</si>
  <si>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</si>
  <si>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</si>
  <si>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</si>
  <si>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</si>
  <si>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</si>
  <si>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</si>
  <si>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</si>
  <si>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</si>
  <si>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</si>
  <si>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</si>
  <si>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</si>
  <si>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</si>
  <si>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</si>
  <si>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</si>
  <si>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</si>
  <si>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</si>
  <si>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</si>
  <si>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</si>
  <si>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</si>
  <si>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</si>
  <si>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</si>
  <si>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</si>
  <si>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</si>
  <si>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</si>
  <si>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</si>
  <si>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</si>
  <si>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</si>
  <si>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</si>
  <si>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</si>
  <si>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</si>
  <si>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</si>
  <si>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</si>
  <si>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</si>
  <si>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</si>
  <si>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</si>
  <si>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</si>
  <si>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</si>
  <si>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</si>
  <si>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</si>
  <si>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</si>
  <si>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</si>
  <si>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</si>
  <si>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</si>
  <si>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</si>
  <si>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</si>
  <si>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</si>
  <si>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</si>
  <si>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</si>
  <si>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</si>
  <si>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</si>
  <si>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</si>
  <si>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</si>
  <si>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</si>
  <si>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</si>
  <si>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</si>
  <si>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</si>
  <si>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</si>
  <si>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</si>
  <si>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</si>
  <si>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</si>
  <si>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</si>
  <si>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</si>
  <si>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</si>
  <si>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</si>
  <si>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</si>
  <si>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</si>
  <si>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</si>
  <si>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</si>
  <si>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</si>
  <si>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</si>
  <si>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</si>
  <si>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</si>
  <si>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</si>
  <si>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</si>
  <si>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</si>
  <si>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</si>
  <si>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</si>
  <si>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</si>
  <si>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</si>
  <si>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</si>
  <si>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</si>
  <si>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</si>
  <si>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</si>
  <si>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</si>
  <si>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</si>
  <si>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</si>
  <si>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</si>
  <si>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</si>
  <si>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</si>
  <si>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</si>
  <si>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</si>
  <si>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</si>
  <si>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</si>
  <si>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</si>
  <si>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</si>
  <si>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</si>
  <si>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</si>
  <si>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</si>
  <si>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</si>
  <si>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</si>
  <si>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</si>
  <si>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</si>
  <si>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</si>
  <si>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</si>
  <si>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</si>
  <si>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</si>
  <si>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</si>
  <si>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</si>
  <si>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</si>
  <si>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</si>
  <si>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</si>
  <si>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</si>
  <si>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</si>
  <si>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</si>
  <si>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</si>
  <si>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</si>
  <si>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</si>
  <si>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</si>
  <si>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</si>
  <si>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</si>
  <si>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</si>
  <si>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</si>
  <si>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</si>
  <si>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</si>
  <si>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</si>
  <si>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</si>
  <si>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</si>
  <si>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</si>
  <si>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</si>
  <si>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</si>
  <si>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</si>
  <si>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</si>
  <si>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</si>
  <si>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</si>
  <si>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</si>
  <si>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</si>
  <si>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</si>
  <si>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</si>
  <si>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</si>
  <si>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</si>
  <si>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</si>
  <si>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</si>
  <si>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</si>
  <si>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</si>
  <si>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</si>
  <si>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</si>
  <si>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</si>
  <si>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</si>
  <si>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</si>
  <si>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</si>
  <si>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</si>
  <si>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</si>
  <si>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</si>
  <si>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</si>
  <si>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</si>
  <si>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</si>
  <si>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</si>
  <si>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</si>
  <si>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</si>
  <si>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</si>
  <si>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</si>
  <si>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</si>
  <si>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</si>
  <si>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</si>
  <si>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</si>
  <si>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</si>
  <si>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</si>
  <si>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</si>
  <si>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</si>
  <si>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</si>
  <si>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</si>
  <si>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</si>
  <si>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</si>
  <si>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</si>
  <si>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</si>
  <si>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</si>
  <si>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</si>
  <si>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</si>
  <si>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</si>
  <si>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</si>
  <si>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</si>
  <si>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</si>
  <si>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</si>
  <si>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</si>
  <si>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</si>
  <si>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</si>
  <si>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</si>
  <si>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</si>
  <si>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</si>
  <si>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</si>
  <si>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</si>
  <si>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</si>
  <si>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</si>
  <si>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</si>
  <si>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</si>
  <si>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</si>
  <si>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</si>
  <si>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</si>
  <si>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</si>
  <si>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</si>
  <si>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</si>
  <si>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</si>
  <si>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</si>
  <si>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</si>
  <si>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</si>
  <si>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</si>
  <si>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</si>
  <si>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</si>
  <si>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</si>
  <si>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</si>
  <si>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</si>
  <si>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</si>
  <si>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</si>
  <si>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</si>
  <si>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</si>
  <si>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</si>
  <si>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</si>
  <si>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</si>
  <si>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</si>
  <si>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</si>
  <si>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</si>
  <si>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</si>
  <si>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</si>
  <si>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</si>
  <si>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</si>
  <si>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</si>
  <si>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</si>
  <si>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</si>
  <si>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</si>
  <si>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</si>
  <si>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</si>
  <si>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</si>
  <si>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</si>
  <si>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</si>
  <si>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</si>
  <si>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</si>
  <si>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</si>
  <si>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</si>
  <si>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</si>
  <si>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</si>
  <si>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</si>
  <si>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</si>
  <si>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</si>
  <si>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</si>
  <si>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</si>
  <si>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</si>
  <si>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</si>
  <si>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</si>
  <si>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</si>
  <si>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</si>
  <si>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</si>
  <si>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</si>
  <si>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</si>
  <si>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</si>
  <si>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</si>
  <si>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</si>
  <si>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</si>
  <si>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</si>
  <si>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</si>
  <si>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</si>
  <si>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</si>
  <si>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</si>
  <si>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</si>
  <si>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</si>
  <si>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</si>
  <si>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</si>
  <si>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</si>
  <si>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</si>
  <si>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</si>
  <si>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</si>
  <si>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</si>
  <si>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</si>
  <si>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</si>
  <si>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</si>
  <si>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</si>
  <si>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</si>
  <si>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</si>
  <si>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</si>
  <si>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</si>
  <si>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</si>
  <si>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</si>
  <si>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</si>
  <si>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</si>
  <si>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</si>
  <si>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</si>
  <si>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</si>
  <si>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</si>
  <si>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</si>
  <si>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</si>
  <si>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</si>
  <si>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</si>
  <si>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</si>
  <si>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</si>
  <si>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</si>
  <si>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</si>
  <si>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</si>
  <si>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</si>
  <si>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</si>
  <si>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</si>
  <si>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</si>
  <si>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</si>
  <si>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</si>
  <si>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</si>
  <si>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</si>
  <si>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</si>
  <si>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</si>
  <si>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</si>
  <si>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</si>
  <si>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</si>
  <si>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</si>
  <si>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</si>
  <si>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</si>
  <si>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</si>
  <si>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</si>
  <si>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</si>
  <si>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</si>
  <si>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</si>
  <si>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</si>
  <si>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</si>
  <si>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</si>
  <si>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</si>
  <si>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</si>
  <si>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</si>
  <si>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</si>
  <si>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</si>
  <si>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</si>
  <si>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</si>
  <si>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</si>
  <si>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</si>
  <si>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</si>
  <si>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</si>
  <si>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</si>
  <si>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</si>
  <si>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</si>
  <si>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</si>
  <si>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</si>
  <si>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</si>
  <si>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</si>
  <si>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</si>
  <si>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</si>
  <si>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</si>
  <si>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</si>
  <si>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</si>
  <si>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</si>
  <si>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</si>
  <si>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</si>
  <si>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</si>
  <si>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</si>
  <si>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</si>
  <si>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</si>
  <si>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</si>
  <si>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</si>
  <si>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</si>
  <si>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</si>
  <si>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</si>
  <si>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</si>
  <si>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</si>
  <si>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</si>
  <si>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</si>
  <si>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</si>
  <si>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</si>
  <si>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</si>
  <si>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</si>
  <si>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</si>
  <si>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</si>
  <si>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</si>
  <si>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</si>
  <si>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</si>
  <si>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</si>
  <si>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</si>
  <si>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</si>
  <si>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</si>
  <si>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</si>
  <si>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</si>
  <si>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</si>
  <si>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</si>
  <si>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</si>
  <si>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</si>
  <si>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</si>
  <si>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</si>
  <si>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</si>
  <si>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</si>
  <si>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</si>
  <si>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</si>
  <si>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</si>
  <si>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</si>
  <si>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</si>
  <si>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</si>
  <si>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</si>
  <si>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</si>
  <si>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</si>
  <si>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</si>
  <si>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</si>
  <si>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</si>
  <si>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</si>
  <si>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</si>
  <si>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</si>
  <si>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</si>
  <si>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</si>
  <si>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</si>
  <si>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</si>
  <si>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</si>
  <si>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</si>
  <si>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</si>
  <si>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</si>
  <si>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</si>
  <si>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</si>
  <si>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</si>
  <si>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</si>
  <si>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</si>
  <si>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</si>
  <si>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</si>
  <si>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</si>
  <si>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</si>
  <si>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</si>
  <si>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</si>
  <si>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</si>
  <si>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</si>
  <si>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</si>
  <si>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</si>
  <si>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</si>
  <si>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</si>
  <si>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</si>
  <si>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</si>
  <si>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</si>
  <si>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</si>
  <si>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</si>
  <si>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</si>
  <si>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</si>
  <si>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</si>
  <si>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</si>
  <si>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</si>
  <si>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</si>
  <si>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</si>
  <si>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</si>
  <si>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</si>
  <si>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</si>
  <si>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</si>
  <si>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</si>
  <si>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</si>
  <si>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</si>
  <si>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</si>
  <si>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</si>
  <si>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</si>
  <si>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</si>
  <si>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</si>
  <si>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</si>
  <si>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</si>
  <si>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</si>
  <si>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</si>
  <si>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</si>
  <si>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</si>
  <si>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</si>
  <si>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</si>
  <si>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</si>
  <si>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</si>
  <si>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</si>
  <si>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</si>
  <si>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</si>
  <si>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</si>
  <si>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</si>
  <si>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</si>
  <si>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</si>
  <si>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</si>
  <si>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</si>
  <si>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</si>
  <si>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</si>
  <si>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</si>
  <si>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</si>
  <si>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</si>
  <si>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</si>
  <si>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</si>
  <si>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</si>
  <si>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</si>
  <si>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</si>
  <si>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</si>
  <si>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</si>
  <si>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</si>
  <si>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</si>
  <si>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</si>
  <si>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</si>
  <si>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</si>
  <si>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</si>
  <si>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</si>
  <si>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</si>
  <si>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</si>
  <si>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</si>
  <si>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</si>
  <si>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</si>
  <si>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</si>
  <si>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</si>
  <si>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</si>
  <si>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</si>
  <si>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</si>
  <si>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</si>
  <si>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</si>
  <si>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</si>
  <si>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</si>
  <si>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</si>
  <si>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</si>
  <si>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</si>
  <si>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</si>
  <si>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</si>
  <si>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</si>
  <si>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</si>
  <si>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</si>
  <si>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</si>
  <si>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</si>
  <si>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</si>
  <si>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</si>
  <si>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</si>
  <si>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</si>
  <si>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</si>
  <si>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</si>
  <si>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</si>
  <si>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</si>
  <si>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</si>
  <si>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</si>
  <si>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</si>
  <si>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</si>
  <si>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</si>
  <si>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</si>
  <si>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</si>
  <si>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</si>
  <si>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</si>
  <si>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</si>
  <si>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</si>
  <si>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</si>
  <si>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</si>
  <si>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</si>
  <si>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</si>
  <si>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</si>
  <si>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</si>
  <si>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</si>
  <si>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</si>
  <si>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</si>
  <si>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</si>
  <si>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</si>
  <si>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</si>
  <si>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</si>
  <si>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</si>
  <si>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</si>
  <si>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</si>
  <si>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</si>
  <si>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</si>
  <si>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</si>
  <si>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</si>
  <si>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</si>
  <si>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</si>
  <si>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</si>
  <si>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</si>
  <si>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</si>
  <si>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</si>
  <si>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</si>
  <si>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</si>
  <si>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</si>
  <si>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</si>
  <si>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</si>
  <si>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</si>
  <si>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</si>
  <si>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</si>
  <si>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</si>
  <si>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</si>
  <si>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</si>
  <si>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</si>
  <si>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</si>
  <si>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</si>
  <si>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</si>
  <si>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</si>
  <si>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</si>
  <si>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</si>
  <si>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</si>
  <si>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</si>
  <si>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</si>
  <si>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</si>
  <si>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</si>
  <si>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</si>
  <si>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</si>
  <si>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</si>
  <si>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</si>
  <si>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</si>
  <si>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</si>
  <si>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</si>
  <si>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</si>
  <si>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</si>
  <si>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</si>
  <si>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</si>
  <si>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</si>
  <si>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</si>
  <si>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</si>
  <si>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</si>
  <si>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</si>
  <si>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</si>
  <si>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</si>
  <si>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</si>
  <si>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</si>
  <si>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</si>
  <si>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</si>
  <si>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</si>
  <si>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</si>
  <si>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</si>
  <si>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</si>
  <si>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</si>
  <si>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</si>
  <si>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</si>
  <si>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</si>
  <si>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</si>
  <si>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</si>
  <si>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</si>
  <si>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</si>
  <si>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</si>
  <si>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</si>
  <si>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</si>
  <si>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</si>
  <si>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</si>
  <si>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</si>
  <si>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</si>
  <si>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</si>
  <si>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</si>
  <si>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</si>
  <si>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</si>
  <si>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</si>
  <si>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</si>
  <si>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</si>
  <si>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</si>
  <si>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</si>
  <si>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</si>
  <si>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</si>
  <si>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</si>
  <si>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</si>
  <si>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</si>
  <si>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</si>
  <si>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</si>
  <si>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</si>
  <si>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</si>
  <si>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</si>
  <si>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</si>
  <si>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</si>
  <si>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</si>
  <si>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</si>
  <si>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</si>
  <si>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</si>
  <si>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</si>
  <si>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</si>
  <si>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</si>
  <si>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</si>
  <si>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</si>
  <si>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</si>
  <si>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</si>
  <si>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</si>
  <si>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</si>
  <si>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</si>
  <si>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</si>
  <si>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</si>
  <si>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</si>
  <si>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</si>
  <si>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</si>
  <si>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</si>
  <si>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</si>
  <si>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</si>
  <si>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</si>
  <si>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</si>
  <si>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</si>
  <si>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</si>
  <si>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</si>
  <si>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</si>
  <si>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</si>
  <si>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</si>
  <si>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</si>
  <si>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</si>
  <si>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</si>
  <si>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</si>
  <si>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</si>
  <si>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</si>
  <si>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</si>
  <si>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</si>
  <si>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</si>
  <si>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</si>
  <si>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</si>
  <si>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</si>
  <si>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</si>
  <si>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</si>
  <si>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</si>
  <si>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</si>
  <si>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</si>
  <si>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</si>
  <si>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</si>
  <si>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</si>
  <si>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</si>
  <si>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</si>
  <si>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</si>
  <si>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</si>
  <si>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</si>
  <si>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</si>
  <si>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</si>
  <si>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</si>
  <si>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</si>
  <si>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</si>
  <si>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</si>
  <si>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</si>
  <si>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</si>
  <si>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</si>
  <si>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</si>
  <si>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</si>
  <si>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</si>
  <si>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</si>
  <si>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</si>
  <si>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</si>
  <si>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</si>
  <si>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</si>
  <si>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</si>
  <si>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</si>
  <si>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</si>
  <si>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</si>
  <si>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</si>
  <si>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</si>
  <si>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</si>
  <si>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</si>
  <si>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</si>
  <si>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</si>
  <si>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</si>
  <si>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</si>
  <si>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</si>
  <si>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</si>
  <si>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</si>
  <si>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</si>
  <si>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</si>
  <si>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</si>
  <si>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</si>
  <si>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</si>
  <si>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</si>
  <si>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</si>
  <si>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</si>
  <si>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</si>
  <si>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</si>
  <si>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</si>
  <si>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</si>
  <si>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</si>
  <si>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</si>
  <si>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</si>
  <si>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</si>
  <si>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</si>
  <si>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</si>
  <si>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</si>
  <si>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</si>
  <si>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</si>
  <si>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</si>
  <si>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</si>
  <si>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</si>
  <si>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</si>
  <si>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</si>
  <si>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</si>
  <si>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</si>
  <si>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</si>
  <si>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</si>
  <si>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</si>
  <si>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</si>
  <si>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</si>
  <si>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</si>
  <si>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</si>
  <si>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</si>
  <si>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</si>
  <si>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</si>
  <si>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</si>
  <si>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</si>
  <si>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</si>
  <si>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</si>
  <si>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</si>
  <si>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</si>
  <si>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</si>
  <si>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</si>
  <si>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</si>
  <si>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</si>
  <si>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</si>
  <si>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</si>
  <si>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</si>
  <si>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</si>
  <si>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</si>
  <si>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</si>
  <si>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</si>
  <si>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</si>
  <si>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</si>
  <si>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</si>
  <si>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</si>
  <si>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</si>
  <si>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</si>
  <si>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</si>
  <si>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</si>
  <si>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</si>
  <si>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</si>
  <si>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</si>
  <si>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</si>
  <si>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</si>
  <si>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</si>
  <si>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</si>
  <si>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</si>
  <si>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</si>
  <si>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</si>
  <si>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</si>
  <si>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</si>
  <si>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</si>
  <si>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</si>
  <si>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</si>
  <si>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</si>
  <si>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</si>
  <si>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</si>
  <si>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</si>
  <si>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</si>
  <si>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</si>
  <si>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</si>
  <si>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</si>
  <si>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</si>
  <si>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</si>
  <si>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</si>
  <si>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</si>
  <si>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</si>
  <si>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</si>
  <si>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</si>
  <si>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</si>
  <si>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</si>
  <si>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</si>
  <si>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</si>
  <si>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</si>
  <si>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</si>
  <si>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</si>
  <si>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</si>
  <si>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</si>
  <si>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</si>
  <si>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</si>
  <si>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</si>
  <si>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</si>
  <si>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</si>
  <si>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</si>
  <si>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</si>
  <si>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</si>
  <si>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</si>
  <si>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</si>
  <si>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</si>
  <si>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</si>
  <si>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</si>
  <si>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</si>
  <si>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</si>
  <si>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</si>
  <si>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</si>
  <si>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</si>
  <si>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</si>
  <si>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</si>
  <si>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</si>
  <si>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</si>
  <si>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</si>
  <si>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</si>
  <si>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</si>
  <si>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</si>
  <si>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</si>
  <si>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</si>
  <si>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</si>
  <si>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</si>
  <si>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</si>
  <si>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</si>
  <si>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</si>
  <si>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</si>
  <si>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</si>
  <si>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</si>
  <si>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</si>
  <si>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</si>
  <si>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</si>
  <si>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</si>
  <si>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</si>
  <si>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</si>
  <si>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</si>
  <si>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</si>
  <si>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</si>
  <si>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</si>
  <si>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</si>
  <si>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</si>
  <si>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</si>
  <si>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</si>
  <si>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</si>
  <si>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</si>
  <si>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</si>
  <si>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</si>
  <si>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</si>
  <si>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</si>
  <si>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</si>
  <si>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</si>
  <si>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</si>
  <si>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</si>
  <si>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</si>
  <si>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</si>
  <si>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</si>
  <si>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</si>
  <si>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</si>
  <si>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</si>
  <si>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</si>
  <si>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</si>
  <si>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</si>
  <si>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</si>
  <si>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</si>
  <si>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</si>
  <si>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</si>
  <si>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</si>
  <si>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</si>
  <si>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</si>
  <si>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</si>
  <si>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</si>
  <si>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</si>
  <si>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</si>
  <si>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</si>
  <si>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</si>
  <si>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</si>
  <si>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</si>
  <si>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</si>
  <si>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</si>
  <si>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</si>
  <si>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</si>
  <si>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</si>
  <si>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</si>
  <si>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</si>
  <si>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</si>
  <si>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</si>
  <si>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</si>
  <si>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</si>
  <si>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</si>
  <si>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</si>
  <si>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</si>
  <si>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</si>
  <si>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</si>
  <si>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</si>
  <si>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</si>
  <si>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</si>
  <si>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</si>
  <si>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</si>
  <si>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</si>
  <si>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</si>
  <si>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</si>
  <si>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</si>
  <si>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</si>
  <si>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</si>
  <si>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</si>
  <si>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</si>
  <si>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</si>
  <si>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</si>
  <si>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</si>
  <si>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</si>
  <si>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</si>
  <si>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</si>
  <si>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</si>
  <si>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</si>
  <si>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</si>
  <si>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</si>
  <si>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</si>
  <si>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</si>
  <si>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</si>
  <si>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</si>
  <si>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</si>
  <si>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</si>
  <si>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</si>
  <si>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</si>
  <si>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</si>
  <si>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</si>
  <si>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</si>
  <si>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</si>
  <si>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</si>
  <si>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</si>
  <si>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</si>
  <si>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</si>
  <si>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</si>
  <si>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</si>
  <si>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</si>
  <si>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</si>
  <si>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</si>
  <si>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</si>
  <si>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</si>
  <si>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</si>
  <si>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</si>
  <si>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</si>
  <si>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</si>
  <si>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</si>
  <si>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</si>
  <si>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</si>
  <si>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</si>
  <si>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</si>
  <si>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</si>
  <si>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</si>
  <si>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</si>
  <si>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</si>
  <si>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</si>
  <si>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</si>
  <si>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</si>
  <si>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</si>
  <si>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</si>
  <si>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</si>
  <si>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</si>
  <si>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</si>
  <si>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</si>
  <si>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</si>
  <si>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</si>
  <si>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</si>
  <si>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</si>
  <si>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</si>
  <si>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</si>
  <si>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</si>
  <si>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</si>
  <si>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</si>
  <si>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</si>
  <si>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</si>
  <si>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</si>
  <si>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</si>
  <si>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</si>
  <si>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</si>
  <si>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</si>
  <si>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</si>
  <si>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</si>
  <si>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</si>
  <si>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</si>
  <si>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</si>
  <si>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</si>
  <si>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</si>
  <si>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</si>
  <si>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</si>
  <si>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</si>
  <si>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</si>
  <si>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</si>
  <si>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</si>
  <si>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</si>
  <si>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</si>
  <si>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</si>
  <si>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</si>
  <si>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</si>
  <si>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</si>
  <si>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</si>
  <si>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</si>
  <si>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</si>
  <si>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</si>
  <si>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</si>
  <si>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</si>
  <si>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</si>
  <si>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</si>
  <si>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</si>
  <si>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</si>
  <si>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</si>
  <si>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</si>
  <si>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</si>
  <si>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</si>
  <si>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</si>
  <si>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</si>
  <si>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</si>
  <si>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</si>
  <si>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</si>
  <si>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</si>
  <si>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</si>
  <si>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</si>
  <si>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</si>
  <si>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</si>
  <si>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</si>
  <si>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</si>
  <si>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</si>
  <si>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</si>
  <si>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</si>
  <si>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</si>
  <si>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</si>
  <si>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</si>
  <si>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</si>
  <si>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</si>
  <si>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</si>
  <si>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</si>
  <si>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</si>
  <si>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</si>
  <si>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</si>
  <si>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</si>
  <si>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</si>
  <si>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</si>
  <si>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</si>
  <si>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</si>
  <si>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</si>
  <si>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</si>
  <si>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</si>
  <si>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</si>
  <si>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</si>
  <si>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</si>
  <si>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</si>
  <si>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</si>
  <si>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</si>
  <si>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</si>
  <si>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</si>
  <si>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</si>
  <si>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</si>
  <si>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</si>
  <si>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</si>
  <si>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</si>
  <si>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</si>
  <si>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</si>
  <si>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</si>
  <si>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</si>
  <si>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</si>
  <si>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</si>
  <si>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</si>
  <si>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</si>
  <si>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</si>
  <si>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</si>
  <si>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</si>
  <si>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</si>
  <si>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</si>
  <si>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</si>
  <si>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</si>
  <si>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</si>
  <si>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</si>
  <si>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</si>
  <si>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</si>
  <si>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</si>
  <si>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</si>
  <si>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</si>
  <si>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</si>
  <si>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</si>
  <si>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</si>
  <si>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</si>
  <si>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</si>
  <si>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</si>
  <si>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</si>
  <si>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</si>
  <si>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</si>
  <si>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</si>
  <si>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</si>
  <si>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</si>
  <si>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</si>
  <si>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</si>
  <si>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</si>
  <si>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</si>
  <si>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</si>
  <si>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</si>
  <si>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</si>
  <si>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</si>
  <si>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</si>
  <si>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</si>
  <si>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</si>
  <si>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</si>
  <si>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</si>
  <si>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</si>
  <si>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</si>
  <si>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</si>
  <si>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</si>
  <si>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</si>
  <si>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</si>
  <si>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</si>
  <si>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</si>
  <si>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</si>
  <si>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</si>
  <si>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</si>
  <si>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</si>
  <si>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</si>
  <si>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</si>
  <si>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</si>
  <si>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</si>
  <si>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</si>
  <si>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</si>
  <si>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</si>
  <si>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</si>
  <si>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</si>
  <si>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</si>
  <si>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</si>
  <si>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</si>
  <si>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</si>
  <si>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</si>
  <si>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</si>
  <si>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</si>
  <si>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</si>
  <si>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</si>
  <si>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</si>
  <si>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</si>
  <si>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</si>
  <si>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</si>
  <si>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</si>
  <si>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</si>
  <si>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</si>
  <si>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</si>
  <si>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</si>
  <si>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</si>
  <si>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</si>
  <si>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</si>
  <si>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</si>
  <si>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</si>
  <si>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</si>
  <si>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</si>
  <si>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</si>
  <si>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</si>
  <si>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</si>
  <si>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</si>
  <si>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</si>
  <si>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</si>
  <si>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</si>
  <si>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</si>
  <si>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</si>
  <si>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</si>
  <si>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</si>
  <si>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</si>
  <si>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</si>
  <si>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</si>
  <si>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</si>
  <si>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</si>
  <si>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</si>
  <si>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</si>
  <si>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</si>
  <si>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</si>
  <si>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</si>
  <si>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</si>
  <si>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</si>
  <si>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</si>
  <si>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</si>
  <si>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</si>
  <si>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</si>
  <si>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</si>
  <si>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</si>
  <si>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</si>
  <si>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</si>
  <si>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</si>
  <si>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</si>
  <si>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</si>
  <si>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</si>
  <si>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</si>
  <si>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</si>
  <si>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</si>
  <si>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</si>
  <si>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</si>
  <si>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</si>
  <si>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</si>
  <si>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</si>
  <si>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</si>
  <si>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</si>
  <si>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</si>
  <si>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</si>
  <si>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</si>
  <si>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</si>
  <si>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</si>
  <si>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</si>
  <si>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</si>
  <si>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</si>
  <si>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</si>
  <si>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</si>
  <si>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</si>
  <si>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</si>
  <si>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</si>
  <si>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</si>
  <si>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</si>
  <si>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</si>
  <si>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</si>
  <si>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</si>
  <si>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</si>
  <si>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</si>
  <si>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</si>
  <si>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</si>
  <si>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</si>
  <si>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</si>
  <si>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</si>
  <si>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</si>
  <si>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</si>
  <si>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</si>
  <si>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</si>
  <si>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</si>
  <si>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</si>
  <si>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</si>
  <si>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</si>
  <si>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</si>
  <si>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</si>
  <si>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</si>
  <si>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</si>
  <si>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</si>
  <si>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</si>
  <si>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</si>
  <si>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</si>
  <si>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</si>
  <si>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</si>
  <si>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</si>
  <si>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</si>
  <si>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</si>
  <si>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</si>
  <si>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</si>
  <si>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</si>
  <si>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</si>
  <si>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</si>
  <si>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</si>
  <si>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</si>
  <si>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</si>
  <si>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</si>
  <si>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</si>
  <si>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</si>
  <si>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</si>
  <si>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</si>
  <si>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</si>
  <si>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</si>
  <si>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</si>
  <si>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</si>
  <si>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</si>
  <si>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</si>
  <si>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</si>
  <si>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</si>
  <si>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</si>
  <si>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</si>
  <si>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</si>
  <si>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</si>
  <si>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</si>
  <si>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</si>
  <si>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</si>
  <si>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</si>
  <si>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</si>
  <si>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</si>
  <si>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</si>
  <si>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</si>
  <si>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</si>
  <si>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</si>
  <si>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</si>
  <si>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</si>
  <si>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</si>
  <si>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</si>
  <si>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</si>
  <si>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</si>
  <si>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</si>
  <si>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</si>
  <si>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</si>
  <si>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</si>
  <si>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</si>
  <si>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</si>
  <si>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</si>
  <si>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</si>
  <si>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</si>
  <si>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</si>
  <si>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</si>
  <si>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</si>
  <si>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</si>
  <si>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</si>
  <si>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</si>
  <si>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</si>
  <si>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</si>
  <si>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</si>
  <si>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</si>
  <si>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</si>
  <si>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</si>
  <si>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</si>
  <si>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</si>
  <si>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</si>
  <si>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</si>
  <si>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</si>
  <si>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</si>
  <si>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</si>
  <si>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</si>
  <si>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</si>
  <si>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</si>
  <si>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</si>
  <si>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</si>
  <si>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</si>
  <si>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</si>
  <si>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</si>
  <si>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</si>
  <si>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</si>
  <si>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</si>
  <si>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</si>
  <si>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</si>
  <si>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</si>
  <si>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</si>
  <si>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</si>
  <si>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</si>
  <si>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</si>
  <si>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</si>
  <si>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</si>
  <si>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</si>
  <si>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</si>
  <si>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</si>
  <si>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</si>
  <si>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</si>
  <si>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</si>
  <si>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</si>
  <si>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</si>
  <si>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</si>
  <si>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</si>
  <si>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</si>
  <si>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</si>
  <si>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</si>
  <si>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</si>
  <si>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</si>
  <si>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</si>
  <si>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</si>
  <si>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</si>
  <si>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</si>
  <si>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</si>
  <si>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</si>
  <si>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</si>
  <si>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</si>
  <si>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</si>
  <si>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</si>
  <si>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</si>
  <si>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</si>
  <si>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</si>
  <si>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</si>
  <si>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</si>
  <si>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</si>
  <si>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</si>
  <si>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</si>
  <si>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</si>
  <si>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</si>
  <si>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</si>
  <si>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</si>
  <si>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</si>
  <si>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</si>
  <si>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</si>
  <si>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</si>
  <si>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</si>
  <si>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</si>
  <si>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</si>
  <si>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</si>
  <si>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</si>
  <si>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</si>
  <si>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</si>
  <si>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</si>
  <si>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</si>
  <si>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</si>
  <si>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</si>
  <si>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</si>
  <si>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</si>
  <si>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</si>
  <si>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</si>
  <si>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</si>
  <si>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</si>
  <si>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</si>
  <si>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</si>
  <si>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</si>
  <si>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</si>
  <si>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</si>
  <si>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</si>
  <si>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</si>
  <si>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</si>
  <si>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</si>
  <si>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</si>
  <si>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</si>
  <si>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</si>
  <si>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</si>
  <si>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</si>
  <si>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</si>
  <si>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</si>
  <si>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</si>
  <si>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</si>
  <si>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</si>
  <si>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</si>
  <si>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</si>
  <si>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</si>
  <si>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</si>
  <si>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</si>
  <si>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</si>
  <si>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</si>
  <si>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</si>
  <si>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</si>
  <si>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</si>
  <si>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</si>
  <si>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</si>
  <si>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</si>
  <si>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</si>
  <si>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</si>
  <si>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</si>
  <si>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</si>
  <si>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</si>
  <si>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</si>
  <si>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</si>
  <si>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</si>
  <si>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</si>
  <si>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</si>
  <si>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</si>
  <si>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</si>
  <si>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</si>
  <si>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</si>
  <si>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</si>
  <si>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</si>
  <si>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</si>
  <si>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</si>
  <si>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</si>
  <si>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</si>
  <si>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</si>
  <si>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</si>
  <si>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</si>
  <si>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</si>
  <si>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</si>
  <si>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</si>
  <si>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</si>
  <si>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</si>
  <si>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</si>
  <si>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</si>
  <si>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</si>
  <si>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</si>
  <si>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</si>
  <si>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</si>
  <si>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</si>
  <si>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</si>
  <si>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</si>
  <si>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</si>
  <si>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</si>
  <si>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</si>
  <si>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</si>
  <si>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</si>
  <si>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</si>
  <si>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</si>
  <si>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</si>
  <si>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</si>
  <si>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</si>
  <si>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</si>
  <si>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</si>
  <si>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</si>
  <si>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</si>
  <si>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</si>
  <si>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</si>
  <si>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</si>
  <si>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</si>
  <si>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</si>
  <si>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</si>
  <si>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</si>
  <si>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</si>
  <si>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</si>
  <si>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</si>
  <si>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</si>
  <si>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</si>
  <si>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</si>
  <si>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</si>
  <si>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</si>
  <si>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</si>
  <si>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</si>
  <si>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</si>
  <si>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</si>
  <si>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</si>
  <si>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</si>
  <si>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</si>
  <si>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</si>
  <si>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</si>
  <si>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</si>
  <si>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</si>
  <si>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</si>
  <si>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</si>
  <si>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</si>
  <si>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</si>
  <si>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</si>
  <si>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</si>
  <si>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</si>
  <si>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</si>
  <si>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</si>
  <si>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</si>
  <si>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</si>
  <si>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</si>
  <si>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</si>
  <si>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</si>
  <si>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</si>
  <si>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</si>
  <si>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</si>
  <si>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</si>
  <si>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</si>
  <si>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</si>
  <si>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</si>
  <si>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</si>
  <si>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</si>
  <si>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</si>
  <si>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</si>
  <si>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</si>
  <si>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</si>
  <si>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</si>
  <si>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</si>
  <si>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</si>
  <si>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</si>
  <si>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</si>
  <si>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</si>
  <si>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</si>
  <si>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</si>
  <si>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</si>
  <si>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</si>
  <si>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</si>
  <si>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</si>
  <si>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</si>
  <si>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</si>
  <si>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</si>
  <si>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</si>
  <si>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</si>
  <si>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</si>
  <si>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</si>
  <si>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</si>
  <si>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</si>
  <si>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</si>
  <si>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</si>
  <si>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</si>
  <si>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</si>
  <si>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</si>
  <si>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</si>
  <si>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</si>
  <si>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</si>
  <si>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</si>
  <si>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</si>
  <si>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</si>
  <si>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</si>
  <si>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</si>
  <si>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</si>
  <si>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</si>
  <si>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</si>
  <si>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</si>
  <si>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</si>
  <si>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</si>
  <si>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</si>
  <si>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</si>
  <si>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</si>
  <si>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</si>
  <si>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</si>
  <si>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</si>
  <si>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</si>
  <si>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</si>
  <si>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</si>
  <si>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</si>
  <si>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</si>
  <si>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</si>
  <si>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</si>
  <si>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</si>
  <si>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</si>
  <si>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</si>
  <si>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</si>
  <si>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</si>
  <si>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</si>
  <si>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</si>
  <si>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</si>
  <si>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</si>
  <si>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</si>
  <si>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</si>
  <si>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</si>
  <si>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</si>
  <si>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</si>
  <si>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</si>
  <si>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</si>
  <si>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</si>
  <si>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</si>
  <si>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</si>
  <si>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</si>
  <si>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</si>
  <si>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</si>
  <si>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</si>
  <si>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</si>
  <si>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</si>
  <si>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</si>
  <si>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</si>
  <si>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</si>
  <si>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</si>
  <si>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</si>
  <si>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</si>
  <si>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</si>
  <si>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</si>
  <si>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</si>
  <si>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</si>
  <si>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</si>
  <si>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</si>
  <si>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</si>
  <si>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</si>
  <si>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</si>
  <si>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</si>
  <si>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</si>
  <si>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</si>
  <si>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</si>
  <si>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</si>
  <si>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</si>
  <si>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</si>
  <si>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</si>
  <si>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</si>
  <si>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</si>
  <si>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</si>
  <si>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</si>
  <si>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</si>
  <si>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</si>
  <si>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</si>
  <si>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</si>
  <si>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</si>
  <si>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</si>
  <si>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</si>
  <si>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</si>
  <si>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</si>
  <si>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</si>
  <si>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</si>
  <si>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</si>
  <si>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</si>
  <si>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</si>
  <si>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</si>
  <si>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</si>
  <si>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</si>
  <si>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</si>
  <si>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</si>
  <si>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</si>
  <si>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</si>
  <si>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</si>
  <si>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</si>
  <si>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</si>
  <si>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</si>
  <si>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</si>
  <si>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</si>
  <si>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</si>
  <si>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</si>
  <si>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</si>
  <si>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</si>
  <si>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</si>
  <si>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</si>
  <si>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</si>
  <si>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</si>
  <si>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</si>
  <si>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</si>
  <si>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</si>
  <si>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</si>
  <si>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</si>
  <si>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</si>
  <si>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</si>
  <si>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</si>
  <si>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</si>
  <si>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</si>
  <si>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</si>
  <si>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</si>
  <si>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</si>
  <si>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</si>
  <si>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</si>
  <si>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</si>
  <si>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</si>
  <si>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</si>
  <si>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</si>
  <si>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</si>
  <si>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</si>
  <si>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</si>
  <si>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</si>
  <si>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</si>
  <si>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</si>
  <si>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</si>
  <si>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</si>
  <si>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</si>
  <si>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</si>
  <si>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</si>
  <si>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</si>
  <si>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</si>
  <si>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</si>
  <si>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</si>
  <si>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</si>
  <si>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</si>
  <si>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</si>
  <si>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</si>
  <si>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</si>
  <si>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</si>
  <si>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</si>
  <si>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</si>
  <si>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</si>
  <si>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</si>
  <si>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</si>
  <si>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</si>
  <si>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</si>
  <si>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</si>
  <si>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</si>
  <si>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</si>
  <si>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</si>
  <si>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</si>
  <si>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</si>
  <si>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</si>
  <si>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</si>
  <si>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</si>
  <si>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</si>
  <si>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</si>
  <si>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</si>
  <si>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</si>
  <si>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</si>
  <si>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</si>
  <si>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</si>
  <si>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</si>
  <si>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</si>
  <si>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</si>
  <si>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</si>
  <si>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</si>
  <si>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</si>
  <si>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</si>
  <si>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</si>
  <si>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</si>
  <si>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</si>
  <si>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</si>
  <si>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</si>
  <si>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</si>
  <si>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</si>
  <si>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</si>
  <si>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</si>
  <si>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</si>
  <si>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</si>
  <si>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</si>
  <si>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</si>
  <si>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</si>
  <si>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</si>
  <si>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</si>
  <si>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</si>
  <si>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</si>
  <si>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</si>
  <si>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</si>
  <si>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</si>
  <si>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</si>
  <si>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</si>
  <si>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</si>
  <si>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</si>
  <si>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</si>
  <si>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</si>
  <si>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</si>
  <si>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</si>
  <si>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</si>
  <si>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</si>
  <si>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</si>
  <si>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</si>
  <si>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</si>
  <si>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</si>
  <si>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</si>
  <si>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</si>
  <si>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</si>
  <si>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</si>
  <si>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</si>
  <si>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</si>
  <si>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</si>
  <si>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</si>
  <si>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</si>
  <si>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</si>
  <si>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</si>
  <si>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</si>
  <si>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</si>
  <si>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</si>
  <si>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</si>
  <si>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</si>
  <si>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</si>
  <si>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</si>
  <si>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</si>
  <si>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</si>
  <si>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</si>
  <si>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</si>
  <si>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</si>
  <si>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</si>
  <si>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</si>
  <si>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</si>
  <si>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</si>
  <si>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</si>
  <si>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</si>
  <si>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</si>
  <si>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</si>
  <si>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</si>
  <si>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</si>
  <si>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</si>
  <si>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</si>
  <si>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</si>
  <si>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</si>
  <si>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</si>
  <si>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</si>
  <si>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</si>
  <si>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</si>
  <si>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</si>
  <si>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</si>
  <si>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</si>
  <si>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</si>
  <si>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</si>
  <si>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</si>
  <si>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</si>
  <si>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</si>
  <si>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</si>
  <si>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</si>
  <si>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</si>
  <si>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</si>
  <si>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</si>
  <si>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</si>
  <si>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</si>
  <si>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</si>
  <si>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</si>
  <si>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</si>
  <si>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</si>
  <si>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</si>
  <si>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</si>
  <si>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</si>
  <si>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</si>
  <si>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</si>
  <si>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</si>
  <si>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</si>
  <si>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</si>
  <si>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</si>
  <si>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</si>
  <si>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</si>
  <si>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</si>
  <si>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</si>
  <si>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</si>
  <si>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</si>
  <si>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</si>
  <si>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</si>
  <si>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</si>
  <si>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</si>
  <si>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</si>
  <si>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</si>
  <si>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</si>
  <si>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</si>
  <si>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</si>
  <si>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</si>
  <si>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</si>
  <si>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</si>
  <si>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</si>
  <si>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</si>
  <si>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</si>
  <si>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</si>
  <si>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</si>
  <si>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</si>
  <si>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</si>
  <si>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</si>
  <si>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</si>
  <si>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</si>
  <si>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</si>
  <si>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</si>
  <si>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</si>
  <si>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</si>
  <si>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</si>
  <si>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</si>
  <si>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</si>
  <si>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</si>
  <si>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</si>
  <si>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</si>
  <si>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</si>
  <si>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</si>
  <si>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</si>
  <si>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</si>
  <si>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</si>
  <si>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</si>
  <si>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</si>
  <si>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</si>
  <si>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</si>
  <si>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</si>
  <si>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</si>
  <si>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</si>
  <si>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</si>
  <si>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</si>
  <si>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</si>
  <si>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</si>
  <si>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</si>
  <si>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</si>
  <si>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</si>
  <si>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</si>
  <si>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</si>
  <si>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</si>
  <si>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</si>
  <si>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</si>
  <si>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</si>
  <si>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</si>
  <si>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</si>
  <si>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</si>
  <si>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</si>
  <si>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</si>
  <si>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</si>
  <si>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</si>
  <si>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</si>
  <si>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</si>
  <si>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</si>
  <si>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</si>
  <si>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</si>
  <si>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</si>
  <si>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</si>
  <si>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</si>
  <si>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</si>
  <si>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</si>
  <si>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</si>
  <si>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</si>
  <si>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</si>
  <si>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</si>
  <si>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</si>
  <si>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</si>
  <si>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</si>
  <si>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</si>
  <si>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</si>
  <si>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</si>
  <si>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</si>
  <si>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</si>
  <si>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</si>
  <si>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</si>
  <si>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</si>
  <si>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</si>
  <si>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</si>
  <si>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</si>
  <si>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</si>
  <si>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</si>
  <si>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</si>
  <si>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</si>
  <si>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</si>
  <si>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</si>
  <si>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</si>
  <si>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</si>
  <si>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</si>
  <si>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</si>
  <si>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</si>
  <si>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</si>
  <si>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</si>
  <si>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</si>
  <si>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</si>
  <si>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</si>
  <si>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</si>
  <si>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</si>
  <si>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</si>
  <si>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</si>
  <si>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</si>
  <si>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</si>
  <si>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</si>
  <si>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</si>
  <si>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</si>
  <si>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</si>
  <si>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</si>
  <si>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</si>
  <si>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</si>
  <si>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</si>
  <si>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</si>
  <si>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</si>
  <si>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</si>
  <si>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</si>
  <si>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</si>
  <si>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</si>
  <si>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</si>
  <si>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</si>
  <si>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</si>
  <si>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</si>
  <si>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</si>
  <si>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</si>
  <si>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</si>
  <si>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</si>
  <si>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</si>
  <si>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</si>
  <si>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</si>
  <si>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</si>
  <si>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</si>
  <si>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</si>
  <si>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</si>
  <si>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</si>
  <si>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</si>
  <si>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</si>
  <si>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</si>
  <si>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</si>
  <si>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</si>
  <si>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</si>
  <si>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</si>
  <si>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</si>
  <si>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</si>
  <si>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</si>
  <si>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</si>
  <si>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</si>
  <si>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</si>
  <si>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</si>
  <si>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</si>
  <si>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</si>
  <si>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</si>
  <si>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</si>
  <si>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</si>
  <si>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</si>
  <si>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</si>
  <si>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</si>
  <si>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</si>
  <si>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</si>
  <si>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</si>
  <si>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</si>
  <si>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</si>
  <si>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</si>
  <si>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</si>
  <si>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</si>
  <si>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</si>
  <si>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</si>
  <si>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</si>
  <si>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</si>
  <si>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</si>
  <si>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</si>
  <si>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</si>
  <si>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</si>
  <si>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</si>
  <si>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</si>
  <si>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</si>
  <si>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</si>
  <si>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</si>
  <si>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</si>
  <si>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</si>
  <si>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</si>
  <si>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</si>
  <si>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</si>
  <si>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</si>
  <si>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</si>
  <si>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</si>
  <si>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</si>
  <si>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</si>
  <si>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</si>
  <si>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</si>
  <si>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</si>
  <si>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</si>
  <si>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</si>
  <si>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</si>
  <si>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</si>
  <si>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</si>
  <si>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</si>
  <si>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</si>
  <si>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</si>
  <si>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</si>
  <si>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</si>
  <si>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</si>
  <si>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</si>
  <si>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</si>
  <si>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</si>
  <si>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</si>
  <si>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</si>
  <si>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</si>
  <si>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</si>
  <si>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</si>
  <si>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</si>
  <si>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</si>
  <si>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</si>
  <si>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</si>
  <si>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</si>
  <si>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</si>
  <si>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</si>
  <si>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</si>
  <si>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</si>
  <si>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</si>
  <si>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</si>
  <si>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</si>
  <si>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</si>
  <si>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</si>
  <si>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</si>
  <si>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</si>
  <si>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</si>
  <si>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</si>
  <si>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</si>
  <si>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</si>
  <si>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</si>
  <si>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</si>
  <si>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</si>
  <si>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</si>
  <si>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</si>
  <si>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</si>
  <si>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</si>
  <si>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</si>
  <si>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</si>
  <si>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</si>
  <si>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</si>
  <si>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</si>
  <si>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</si>
  <si>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</si>
  <si>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</si>
  <si>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</si>
  <si>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</si>
  <si>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</si>
  <si>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</si>
  <si>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</si>
  <si>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</si>
  <si>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</si>
  <si>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</si>
  <si>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</si>
  <si>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</si>
  <si>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</si>
  <si>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</si>
  <si>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</si>
  <si>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</si>
  <si>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</si>
  <si>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</si>
  <si>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</si>
  <si>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</si>
  <si>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</si>
  <si>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</si>
  <si>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</si>
  <si>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</si>
  <si>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</si>
  <si>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</si>
  <si>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</si>
  <si>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</si>
  <si>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</si>
  <si>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</si>
  <si>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</si>
  <si>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</si>
  <si>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</si>
  <si>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</si>
  <si>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</si>
  <si>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</si>
  <si>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</si>
  <si>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</si>
  <si>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</si>
  <si>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</si>
  <si>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</si>
  <si>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</si>
  <si>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</si>
  <si>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</si>
  <si>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</si>
  <si>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</si>
  <si>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</si>
  <si>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</si>
  <si>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</si>
  <si>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</si>
  <si>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</si>
  <si>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</si>
  <si>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</si>
  <si>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</si>
  <si>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</si>
  <si>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</si>
  <si>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</si>
  <si>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</si>
  <si>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</si>
  <si>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</si>
  <si>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</si>
  <si>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</si>
  <si>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</si>
  <si>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</si>
  <si>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</si>
  <si>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</si>
  <si>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</si>
  <si>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</si>
  <si>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</si>
  <si>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</si>
  <si>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</si>
  <si>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</si>
  <si>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</si>
  <si>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</si>
  <si>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</si>
  <si>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</si>
  <si>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</si>
  <si>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</si>
  <si>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</si>
  <si>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</si>
  <si>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</si>
  <si>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</si>
  <si>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</si>
  <si>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</si>
  <si>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</si>
  <si>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</si>
  <si>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</si>
  <si>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</si>
  <si>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</si>
  <si>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</si>
  <si>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</si>
  <si>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</si>
  <si>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</si>
  <si>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</si>
  <si>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</si>
  <si>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</si>
  <si>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</si>
  <si>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</si>
  <si>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</si>
  <si>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</si>
  <si>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</si>
  <si>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</si>
  <si>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</si>
  <si>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</si>
  <si>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</si>
  <si>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</si>
  <si>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</si>
  <si>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</si>
  <si>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</si>
  <si>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</si>
  <si>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</si>
  <si>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</si>
  <si>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</si>
  <si>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</si>
  <si>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</si>
  <si>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</si>
  <si>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</si>
  <si>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</si>
  <si>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</si>
  <si>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</si>
  <si>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</si>
  <si>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</si>
  <si>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</si>
  <si>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</si>
  <si>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</si>
  <si>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</si>
  <si>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</si>
  <si>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</si>
  <si>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</si>
  <si>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</si>
  <si>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</si>
  <si>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</si>
  <si>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</si>
  <si>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</si>
  <si>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</si>
  <si>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</si>
  <si>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</si>
  <si>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</si>
  <si>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</si>
  <si>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</si>
  <si>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</si>
  <si>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</si>
  <si>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</si>
  <si>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</si>
  <si>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</si>
  <si>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</si>
  <si>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</si>
  <si>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</si>
  <si>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</si>
  <si>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</si>
  <si>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</si>
  <si>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</si>
  <si>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</si>
  <si>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</si>
  <si>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</si>
  <si>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</si>
  <si>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</si>
  <si>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</si>
  <si>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</si>
  <si>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</si>
  <si>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</si>
  <si>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</si>
  <si>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</si>
  <si>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</si>
  <si>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</si>
  <si>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</si>
  <si>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</si>
  <si>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</si>
  <si>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</si>
  <si>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</si>
  <si>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</si>
  <si>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</si>
  <si>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</si>
  <si>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</si>
  <si>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</si>
  <si>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</si>
  <si>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</si>
  <si>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</si>
  <si>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</si>
  <si>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</si>
  <si>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</si>
  <si>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</si>
  <si>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</si>
  <si>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</si>
  <si>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</si>
  <si>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</si>
  <si>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</si>
  <si>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</si>
  <si>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</si>
  <si>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</si>
  <si>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</si>
  <si>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</si>
  <si>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</si>
  <si>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</si>
  <si>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</si>
  <si>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</si>
  <si>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</si>
  <si>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</si>
  <si>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</si>
  <si>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</si>
  <si>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</si>
  <si>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</si>
  <si>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</si>
  <si>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</si>
  <si>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</si>
  <si>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</si>
  <si>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</si>
  <si>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</si>
  <si>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</si>
  <si>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</si>
  <si>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</si>
  <si>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</si>
  <si>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</si>
  <si>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</si>
  <si>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</si>
  <si>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</si>
  <si>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</si>
  <si>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</si>
  <si>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</si>
  <si>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</si>
  <si>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</si>
  <si>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</si>
  <si>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</si>
  <si>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</si>
  <si>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</si>
  <si>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</si>
  <si>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</si>
  <si>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</si>
  <si>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</si>
  <si>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</si>
  <si>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</si>
  <si>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</si>
  <si>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</si>
  <si>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</si>
  <si>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</si>
  <si>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</si>
  <si>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</si>
  <si>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</si>
  <si>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</si>
  <si>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</si>
  <si>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</si>
  <si>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</si>
  <si>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</si>
  <si>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</si>
  <si>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</si>
  <si>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</si>
  <si>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</si>
  <si>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</si>
  <si>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</si>
  <si>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</si>
  <si>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</si>
  <si>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</si>
  <si>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</si>
  <si>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</si>
  <si>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</si>
  <si>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</si>
  <si>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</si>
  <si>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</si>
  <si>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</si>
  <si>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</si>
  <si>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</si>
  <si>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</si>
  <si>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</si>
  <si>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</si>
  <si>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</si>
  <si>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</si>
  <si>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</si>
  <si>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</si>
  <si>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</si>
  <si>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</si>
  <si>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</si>
  <si>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</si>
  <si>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</si>
  <si>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</si>
  <si>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</si>
  <si>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</si>
  <si>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</si>
  <si>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</si>
  <si>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</si>
  <si>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</si>
  <si>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</si>
  <si>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</si>
  <si>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</si>
  <si>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</si>
  <si>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</si>
  <si>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</si>
  <si>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</si>
  <si>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</si>
  <si>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</si>
  <si>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</si>
  <si>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</si>
  <si>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</si>
  <si>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</si>
  <si>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</si>
  <si>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</si>
  <si>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</si>
  <si>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</si>
  <si>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</si>
  <si>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</si>
  <si>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</si>
  <si>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</si>
  <si>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</si>
  <si>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</si>
  <si>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</si>
  <si>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</si>
  <si>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</si>
  <si>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</si>
  <si>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</si>
  <si>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</si>
  <si>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</si>
  <si>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</si>
  <si>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</si>
  <si>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</si>
  <si>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</si>
  <si>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</si>
  <si>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</si>
  <si>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</si>
  <si>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</si>
  <si>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</si>
  <si>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</si>
  <si>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</si>
  <si>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</si>
  <si>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</si>
  <si>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</si>
  <si>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</si>
  <si>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</si>
  <si>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</si>
  <si>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</si>
  <si>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</si>
  <si>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</si>
  <si>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</si>
  <si>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</si>
  <si>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</si>
  <si>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</si>
  <si>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</si>
  <si>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</si>
  <si>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</si>
  <si>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</si>
  <si>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</si>
  <si>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</si>
  <si>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</si>
  <si>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</si>
  <si>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</si>
  <si>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</si>
  <si>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</si>
  <si>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</si>
  <si>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</si>
  <si>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</si>
  <si>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</si>
  <si>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</si>
  <si>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</si>
  <si>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</si>
  <si>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</si>
  <si>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</si>
  <si>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</si>
  <si>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</si>
  <si>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</si>
  <si>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</si>
  <si>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</si>
  <si>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</si>
  <si>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</si>
  <si>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</si>
  <si>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</si>
  <si>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</si>
  <si>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</si>
  <si>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</si>
  <si>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</si>
  <si>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</si>
  <si>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</si>
  <si>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</si>
  <si>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</si>
  <si>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</si>
  <si>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</si>
  <si>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</si>
  <si>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</si>
  <si>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</si>
  <si>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</si>
  <si>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</si>
  <si>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</si>
  <si>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</si>
  <si>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</si>
  <si>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</si>
  <si>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</si>
  <si>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</si>
  <si>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</si>
  <si>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</si>
  <si>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</si>
  <si>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</si>
  <si>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</si>
  <si>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</si>
  <si>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</si>
  <si>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</si>
  <si>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</si>
  <si>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</si>
  <si>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</si>
  <si>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</si>
  <si>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</si>
  <si>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</si>
  <si>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</si>
  <si>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</si>
  <si>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</si>
  <si>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</si>
  <si>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</si>
  <si>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</si>
  <si>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</si>
  <si>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</si>
  <si>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</si>
  <si>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</si>
  <si>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</si>
  <si>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</si>
  <si>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</si>
  <si>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</si>
  <si>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</si>
  <si>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</si>
  <si>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</si>
  <si>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</si>
  <si>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</si>
  <si>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</si>
  <si>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</si>
  <si>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</si>
  <si>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</si>
  <si>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</si>
  <si>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</si>
  <si>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</si>
  <si>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</si>
  <si>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</si>
  <si>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</si>
  <si>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</si>
  <si>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</si>
  <si>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</si>
  <si>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</si>
  <si>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</si>
  <si>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</si>
  <si>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</si>
  <si>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</si>
  <si>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</si>
  <si>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</si>
  <si>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</si>
  <si>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</si>
  <si>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</si>
  <si>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</si>
  <si>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</si>
  <si>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</si>
  <si>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</si>
  <si>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</si>
  <si>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</si>
  <si>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</si>
  <si>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</si>
  <si>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</si>
  <si>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</si>
  <si>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</si>
  <si>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</si>
  <si>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</si>
  <si>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</si>
  <si>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</si>
  <si>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</si>
  <si>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</si>
  <si>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</si>
  <si>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</si>
  <si>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</si>
  <si>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</si>
  <si>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</si>
  <si>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</si>
  <si>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</si>
  <si>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</si>
  <si>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</si>
  <si>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</si>
  <si>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</si>
  <si>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</si>
  <si>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</si>
  <si>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</si>
  <si>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</si>
  <si>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</si>
  <si>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</si>
  <si>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</si>
  <si>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</si>
  <si>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</si>
  <si>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</si>
  <si>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</si>
  <si>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</si>
  <si>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</si>
  <si>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</si>
  <si>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</si>
  <si>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</si>
  <si>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</si>
  <si>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</si>
  <si>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</si>
  <si>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</si>
  <si>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</si>
  <si>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</si>
  <si>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</si>
  <si>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</si>
  <si>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</si>
  <si>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</si>
  <si>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</si>
  <si>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</si>
  <si>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</si>
  <si>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</si>
  <si>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</si>
  <si>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</si>
  <si>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</si>
  <si>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</si>
  <si>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</si>
  <si>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</si>
  <si>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</si>
  <si>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</si>
  <si>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</si>
  <si>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</si>
  <si>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</si>
  <si>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</si>
  <si>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</si>
  <si>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</si>
  <si>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</si>
  <si>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</si>
  <si>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</si>
  <si>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</si>
  <si>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</si>
  <si>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</si>
  <si>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</si>
  <si>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</si>
  <si>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</si>
  <si>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</si>
  <si>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</si>
  <si>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</si>
  <si>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</si>
  <si>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</si>
  <si>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</si>
  <si>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</si>
  <si>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</si>
  <si>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</si>
  <si>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</si>
  <si>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</si>
  <si>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</si>
  <si>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</si>
  <si>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</si>
  <si>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</si>
  <si>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</si>
  <si>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</si>
  <si>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</si>
  <si>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</si>
  <si>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</si>
  <si>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</si>
  <si>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</si>
  <si>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</si>
  <si>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</si>
  <si>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</si>
  <si>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</si>
  <si>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</si>
  <si>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</si>
  <si>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</si>
  <si>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</si>
  <si>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</si>
  <si>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</si>
  <si>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</si>
  <si>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</si>
  <si>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</si>
  <si>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</si>
  <si>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</si>
  <si>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</si>
  <si>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</si>
  <si>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</si>
  <si>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</si>
  <si>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</si>
  <si>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</si>
  <si>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</si>
  <si>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</si>
  <si>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</si>
  <si>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</si>
  <si>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</si>
  <si>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</si>
  <si>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</si>
  <si>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</si>
  <si>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</si>
  <si>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</si>
  <si>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</si>
  <si>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</si>
  <si>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</si>
  <si>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</si>
  <si>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</si>
  <si>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</si>
  <si>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</si>
  <si>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</si>
  <si>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</si>
  <si>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</si>
  <si>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</si>
  <si>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</si>
  <si>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</si>
  <si>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</si>
  <si>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</si>
  <si>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</si>
  <si>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</si>
  <si>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</si>
  <si>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</si>
  <si>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</si>
  <si>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</si>
  <si>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</si>
  <si>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</si>
  <si>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</si>
  <si>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</si>
  <si>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</si>
  <si>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</si>
  <si>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</si>
  <si>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</si>
  <si>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</si>
  <si>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</si>
  <si>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</si>
  <si>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</si>
  <si>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</si>
  <si>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</si>
  <si>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</si>
  <si>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</si>
  <si>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</si>
  <si>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</si>
  <si>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</si>
  <si>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</si>
  <si>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</si>
  <si>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</si>
  <si>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</si>
  <si>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</si>
  <si>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</si>
  <si>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</si>
  <si>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</si>
  <si>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</si>
  <si>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</si>
  <si>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</si>
  <si>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</si>
  <si>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</si>
  <si>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</si>
  <si>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</si>
  <si>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</si>
  <si>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</si>
  <si>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</si>
  <si>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</si>
  <si>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</si>
  <si>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</si>
  <si>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</si>
  <si>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</si>
  <si>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</si>
  <si>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</si>
  <si>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</si>
  <si>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</si>
  <si>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</si>
  <si>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</si>
  <si>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</si>
  <si>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</si>
  <si>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</si>
  <si>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</si>
  <si>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</si>
  <si>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</si>
  <si>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</si>
  <si>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</si>
  <si>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</si>
  <si>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</si>
  <si>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</si>
  <si>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</si>
  <si>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</si>
  <si>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</si>
  <si>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</si>
  <si>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</si>
  <si>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</si>
  <si>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</si>
  <si>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</si>
  <si>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</si>
  <si>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</si>
  <si>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</si>
  <si>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</si>
  <si>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</si>
  <si>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</si>
  <si>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</si>
  <si>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</si>
  <si>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</si>
  <si>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</si>
  <si>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</si>
  <si>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</si>
  <si>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</si>
  <si>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</si>
  <si>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</si>
  <si>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</si>
  <si>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</si>
  <si>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</si>
  <si>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</si>
  <si>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</si>
  <si>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</si>
  <si>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</si>
  <si>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</si>
  <si>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</si>
  <si>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</si>
  <si>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</si>
  <si>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</si>
  <si>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</si>
  <si>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</si>
  <si>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</si>
  <si>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</si>
  <si>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</si>
  <si>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</si>
  <si>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</si>
  <si>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</si>
  <si>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</si>
  <si>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</si>
  <si>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</si>
  <si>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</si>
  <si>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</si>
  <si>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</si>
  <si>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</si>
  <si>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</si>
  <si>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</si>
  <si>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</si>
  <si>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</si>
  <si>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</si>
  <si>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</si>
  <si>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</si>
  <si>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</si>
  <si>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</si>
  <si>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</si>
  <si>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</si>
  <si>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</si>
  <si>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</si>
  <si>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</si>
  <si>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</si>
  <si>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</si>
  <si>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</si>
  <si>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</si>
  <si>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</si>
  <si>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</si>
  <si>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</si>
  <si>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</si>
  <si>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</si>
  <si>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</si>
  <si>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</si>
  <si>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</si>
  <si>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</si>
  <si>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</si>
  <si>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</si>
  <si>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</si>
  <si>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</si>
  <si>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</si>
  <si>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</si>
  <si>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</si>
  <si>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</si>
  <si>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</si>
  <si>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</si>
  <si>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</si>
  <si>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</si>
  <si>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</si>
  <si>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</si>
  <si>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</si>
  <si>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</si>
  <si>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</si>
  <si>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</si>
  <si>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</si>
  <si>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</si>
  <si>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</si>
  <si>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</si>
  <si>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</si>
  <si>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</si>
  <si>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</si>
  <si>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</si>
  <si>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</si>
  <si>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</si>
  <si>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</si>
  <si>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</si>
  <si>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</si>
  <si>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</si>
  <si>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</si>
  <si>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</si>
  <si>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</si>
  <si>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</si>
  <si>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</si>
  <si>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</si>
  <si>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</si>
  <si>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</si>
  <si>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</si>
  <si>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</si>
  <si>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</si>
  <si>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</si>
  <si>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</si>
  <si>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</si>
  <si>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</si>
  <si>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</si>
  <si>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</si>
  <si>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</si>
  <si>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</si>
  <si>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</si>
  <si>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</si>
  <si>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</si>
  <si>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</si>
  <si>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</si>
  <si>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</si>
  <si>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</si>
  <si>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</si>
  <si>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</si>
  <si>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</si>
  <si>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</si>
  <si>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</si>
  <si>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</si>
  <si>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</si>
  <si>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</si>
  <si>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</si>
  <si>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</si>
  <si>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</si>
  <si>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</si>
  <si>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</si>
  <si>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</si>
  <si>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</si>
  <si>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</si>
  <si>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</si>
  <si>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</si>
  <si>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</si>
  <si>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</si>
  <si>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</si>
  <si>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</si>
  <si>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</si>
  <si>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</si>
  <si>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</si>
  <si>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</si>
  <si>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</si>
  <si>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</si>
  <si>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</si>
  <si>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</si>
  <si>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</si>
  <si>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</si>
  <si>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</si>
  <si>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</si>
  <si>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</si>
  <si>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</si>
  <si>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</si>
  <si>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</si>
  <si>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</si>
  <si>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</si>
  <si>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</si>
  <si>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</si>
  <si>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</si>
  <si>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</si>
  <si>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</si>
  <si>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</si>
  <si>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</si>
  <si>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</si>
  <si>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</si>
  <si>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</si>
  <si>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</si>
  <si>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</si>
  <si>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</si>
  <si>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</si>
  <si>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</si>
  <si>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</si>
  <si>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</si>
  <si>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</si>
  <si>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</si>
  <si>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</si>
  <si>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</si>
  <si>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</si>
  <si>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</si>
  <si>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</si>
  <si>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</si>
  <si>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</si>
  <si>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</si>
  <si>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</si>
  <si>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</si>
  <si>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</si>
  <si>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</si>
  <si>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</si>
  <si>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</si>
  <si>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</si>
  <si>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</si>
  <si>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</si>
  <si>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</si>
  <si>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</si>
  <si>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</si>
  <si>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</si>
  <si>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</si>
  <si>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</si>
  <si>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</si>
  <si>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</si>
  <si>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</si>
  <si>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</si>
  <si>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</si>
  <si>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</si>
  <si>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</si>
  <si>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</si>
  <si>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</si>
  <si>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</si>
  <si>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</si>
  <si>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</si>
  <si>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</si>
  <si>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</si>
  <si>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</si>
  <si>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</si>
  <si>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</si>
  <si>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</si>
  <si>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</si>
  <si>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</si>
  <si>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</si>
  <si>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</si>
  <si>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</si>
  <si>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</si>
  <si>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</si>
  <si>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</si>
  <si>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</si>
  <si>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</si>
  <si>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</si>
  <si>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</si>
  <si>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</si>
  <si>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</si>
  <si>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</si>
  <si>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</si>
  <si>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</si>
  <si>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</si>
  <si>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</si>
  <si>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</si>
  <si>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</si>
  <si>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</si>
  <si>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</si>
  <si>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</si>
  <si>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</si>
  <si>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</si>
  <si>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</si>
  <si>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</si>
  <si>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</si>
  <si>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</si>
  <si>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</si>
  <si>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</si>
  <si>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</si>
  <si>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</si>
  <si>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</si>
  <si>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</si>
  <si>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</si>
  <si>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</si>
  <si>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</si>
  <si>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</si>
  <si>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</si>
  <si>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</si>
  <si>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</si>
  <si>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</si>
  <si>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</si>
  <si>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</si>
  <si>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</si>
  <si>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</si>
  <si>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</si>
  <si>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</si>
  <si>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</si>
  <si>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</si>
  <si>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</si>
  <si>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</si>
  <si>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</si>
  <si>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</si>
  <si>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</si>
  <si>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</si>
  <si>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</si>
  <si>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</si>
  <si>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</si>
  <si>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</si>
  <si>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</si>
  <si>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</si>
  <si>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</si>
  <si>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</si>
  <si>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</si>
  <si>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</si>
  <si>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</si>
  <si>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</si>
  <si>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</si>
  <si>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</si>
  <si>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</si>
  <si>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</si>
  <si>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</si>
  <si>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</si>
  <si>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</si>
  <si>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</si>
  <si>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</si>
  <si>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</si>
  <si>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</si>
  <si>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</si>
  <si>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</si>
  <si>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</si>
  <si>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</si>
  <si>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</si>
  <si>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</si>
  <si>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</si>
  <si>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</si>
  <si>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</si>
  <si>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</si>
  <si>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</si>
  <si>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</si>
  <si>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</si>
  <si>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</si>
  <si>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</si>
  <si>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</si>
  <si>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</si>
  <si>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</si>
  <si>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</si>
  <si>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</si>
  <si>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</si>
  <si>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</si>
  <si>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</si>
  <si>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</si>
  <si>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</si>
  <si>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</si>
  <si>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</si>
  <si>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</si>
  <si>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</si>
  <si>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</si>
  <si>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</si>
  <si>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</si>
  <si>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</si>
  <si>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</si>
  <si>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</si>
  <si>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</si>
  <si>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</si>
  <si>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</si>
  <si>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</si>
  <si>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</si>
  <si>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</si>
  <si>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</si>
  <si>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</si>
  <si>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</si>
  <si>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</si>
  <si>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</si>
  <si>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</si>
  <si>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</si>
  <si>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</si>
  <si>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</si>
  <si>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</si>
  <si>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</si>
  <si>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</si>
  <si>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</si>
  <si>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</si>
  <si>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</si>
  <si>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</si>
  <si>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</si>
  <si>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</si>
  <si>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</si>
  <si>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</si>
  <si>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</si>
  <si>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</si>
  <si>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</si>
  <si>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</si>
  <si>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</si>
  <si>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</si>
  <si>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</si>
  <si>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</si>
  <si>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</si>
  <si>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</si>
  <si>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</si>
  <si>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</si>
  <si>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</si>
  <si>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</si>
  <si>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</si>
  <si>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</si>
  <si>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</si>
  <si>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</si>
  <si>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</si>
  <si>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</si>
  <si>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</si>
  <si>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</si>
  <si>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</si>
  <si>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</si>
  <si>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</si>
  <si>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</si>
  <si>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</si>
  <si>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</si>
  <si>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</si>
  <si>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</si>
  <si>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</si>
  <si>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</si>
  <si>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</si>
  <si>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</si>
  <si>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</si>
  <si>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</si>
  <si>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</si>
  <si>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</si>
  <si>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</si>
  <si>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</si>
  <si>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</si>
  <si>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</si>
  <si>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</si>
  <si>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</si>
  <si>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</si>
  <si>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</si>
  <si>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</si>
  <si>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</si>
  <si>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</si>
  <si>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</si>
  <si>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</si>
  <si>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</si>
  <si>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</si>
  <si>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</si>
  <si>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</si>
  <si>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</si>
  <si>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</si>
  <si>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</si>
  <si>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</si>
  <si>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</si>
  <si>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</si>
  <si>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</si>
  <si>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</si>
  <si>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</si>
  <si>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</si>
  <si>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</si>
  <si>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</si>
  <si>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</si>
  <si>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</si>
  <si>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</si>
  <si>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</si>
  <si>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</si>
  <si>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</si>
  <si>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</si>
  <si>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</si>
  <si>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</si>
  <si>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</si>
  <si>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</si>
  <si>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</si>
  <si>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</si>
  <si>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</si>
  <si>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</si>
  <si>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</si>
  <si>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</si>
  <si>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</si>
  <si>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</si>
  <si>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</si>
  <si>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</si>
  <si>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</si>
  <si>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</si>
  <si>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</si>
  <si>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</si>
  <si>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</si>
  <si>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</si>
  <si>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</si>
  <si>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</si>
  <si>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</si>
  <si>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</si>
  <si>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</si>
  <si>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</si>
  <si>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</si>
  <si>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</si>
  <si>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</si>
  <si>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</si>
  <si>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</si>
  <si>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</si>
  <si>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</si>
  <si>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</si>
  <si>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</si>
  <si>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</si>
  <si>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</si>
  <si>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</si>
  <si>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</si>
  <si>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</si>
  <si>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</si>
  <si>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</si>
  <si>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</si>
  <si>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</si>
  <si>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</si>
  <si>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</si>
  <si>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</si>
  <si>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</si>
  <si>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</si>
  <si>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</si>
  <si>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</si>
  <si>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</si>
  <si>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</si>
  <si>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</si>
  <si>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</si>
  <si>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</si>
  <si>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</si>
  <si>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</si>
  <si>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</si>
  <si>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</si>
  <si>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</si>
  <si>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</si>
  <si>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</si>
  <si>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</si>
  <si>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</si>
  <si>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</si>
  <si>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</si>
  <si>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</si>
  <si>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</si>
  <si>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</si>
  <si>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</si>
  <si>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</si>
  <si>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</si>
  <si>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</si>
  <si>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</si>
  <si>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</si>
  <si>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</si>
  <si>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</si>
  <si>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</si>
  <si>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</si>
  <si>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</si>
  <si>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</si>
  <si>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</si>
  <si>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</si>
  <si>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</si>
  <si>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</si>
  <si>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</si>
  <si>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</si>
  <si>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</si>
  <si>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</si>
  <si>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</si>
  <si>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</si>
  <si>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</si>
  <si>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</si>
  <si>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</si>
  <si>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</si>
  <si>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</si>
  <si>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</si>
  <si>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</si>
  <si>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</si>
  <si>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</si>
  <si>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</si>
  <si>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</si>
  <si>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</si>
  <si>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</si>
  <si>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</si>
  <si>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</si>
  <si>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</si>
  <si>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</si>
  <si>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</si>
  <si>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</si>
  <si>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</si>
  <si>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</si>
  <si>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</si>
  <si>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</si>
  <si>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</si>
  <si>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</si>
  <si>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</si>
  <si>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</si>
  <si>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</si>
  <si>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</si>
  <si>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</si>
  <si>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</si>
  <si>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</si>
  <si>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</si>
  <si>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</si>
  <si>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</si>
  <si>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</si>
  <si>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</si>
  <si>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</si>
  <si>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</si>
  <si>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</si>
  <si>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</si>
  <si>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</si>
  <si>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</si>
  <si>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</si>
  <si>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</si>
  <si>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</si>
  <si>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</si>
  <si>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</si>
  <si>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</si>
  <si>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</si>
  <si>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</si>
  <si>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</si>
  <si>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</si>
  <si>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</si>
  <si>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</si>
  <si>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</si>
  <si>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</si>
  <si>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</si>
  <si>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</si>
  <si>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</si>
  <si>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</si>
  <si>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</si>
  <si>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</si>
  <si>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</si>
  <si>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</si>
  <si>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</si>
  <si>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</si>
  <si>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</si>
  <si>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</si>
  <si>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</si>
  <si>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</si>
  <si>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</si>
  <si>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</si>
  <si>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</si>
  <si>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</si>
  <si>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</si>
  <si>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</si>
  <si>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</si>
  <si>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</si>
  <si>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</si>
  <si>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</si>
  <si>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</si>
  <si>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</si>
  <si>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</si>
  <si>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</si>
  <si>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</si>
  <si>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</si>
  <si>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</si>
  <si>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</si>
  <si>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</si>
  <si>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</si>
  <si>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</si>
  <si>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</si>
  <si>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</si>
  <si>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</si>
  <si>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</si>
  <si>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</si>
  <si>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</si>
  <si>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</si>
  <si>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</si>
  <si>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</si>
  <si>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</si>
  <si>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</si>
  <si>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</si>
  <si>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</si>
  <si>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</si>
  <si>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</si>
  <si>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</si>
  <si>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</si>
  <si>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</si>
  <si>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</si>
  <si>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</si>
  <si>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</si>
  <si>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</si>
  <si>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</si>
  <si>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</si>
  <si>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</si>
  <si>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</si>
  <si>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</si>
  <si>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</si>
  <si>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</si>
  <si>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</si>
  <si>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</si>
  <si>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</si>
  <si>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</si>
  <si>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</si>
  <si>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</si>
  <si>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</si>
  <si>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</si>
  <si>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</si>
  <si>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</si>
  <si>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</si>
  <si>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</si>
  <si>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</si>
  <si>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</si>
  <si>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</si>
  <si>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</si>
  <si>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</si>
  <si>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</si>
  <si>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</si>
  <si>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</si>
  <si>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</si>
  <si>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</si>
  <si>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</si>
  <si>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</si>
  <si>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</si>
  <si>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</si>
  <si>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</si>
  <si>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</si>
  <si>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</si>
  <si>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</si>
  <si>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</si>
  <si>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</si>
  <si>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</si>
  <si>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</si>
  <si>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</si>
  <si>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</si>
  <si>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</si>
  <si>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</si>
  <si>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</si>
  <si>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</si>
  <si>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</si>
  <si>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</si>
  <si>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</si>
  <si>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</si>
  <si>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</si>
  <si>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</si>
  <si>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</si>
  <si>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</si>
  <si>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</si>
  <si>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</si>
  <si>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</si>
  <si>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</si>
  <si>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</si>
  <si>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</si>
  <si>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</si>
  <si>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</si>
  <si>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</si>
  <si>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</si>
  <si>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</si>
  <si>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</si>
  <si>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</si>
  <si>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</si>
  <si>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</si>
  <si>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</si>
  <si>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</si>
  <si>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</si>
  <si>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</si>
  <si>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</si>
  <si>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</si>
  <si>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</si>
  <si>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</si>
  <si>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</si>
  <si>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</si>
  <si>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</si>
  <si>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</si>
  <si>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</si>
  <si>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</si>
  <si>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</si>
  <si>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</si>
  <si>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</si>
  <si>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</si>
  <si>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</si>
  <si>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</si>
  <si>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</si>
  <si>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</si>
  <si>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</si>
  <si>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</si>
  <si>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</si>
  <si>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</si>
  <si>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</si>
  <si>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</si>
  <si>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</si>
  <si>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</si>
  <si>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</si>
  <si>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</si>
  <si>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</si>
  <si>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</si>
  <si>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</si>
  <si>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</si>
  <si>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</si>
  <si>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</si>
  <si>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</si>
  <si>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</si>
  <si>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</si>
  <si>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</si>
  <si>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</si>
  <si>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</si>
  <si>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</si>
  <si>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</si>
  <si>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</si>
  <si>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</si>
  <si>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</si>
  <si>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</si>
  <si>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</si>
  <si>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</si>
  <si>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</si>
  <si>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</si>
  <si>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</si>
  <si>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</si>
  <si>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</si>
  <si>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</si>
  <si>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</si>
  <si>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</si>
  <si>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</si>
  <si>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</si>
  <si>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</si>
  <si>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</si>
  <si>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</si>
  <si>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</si>
  <si>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</si>
  <si>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</si>
  <si>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</si>
  <si>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</si>
  <si>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</si>
  <si>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</si>
  <si>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</si>
  <si>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</si>
  <si>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</si>
  <si>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</si>
  <si>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</si>
  <si>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</si>
  <si>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</si>
  <si>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</si>
  <si>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</si>
  <si>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</si>
  <si>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</si>
  <si>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</si>
  <si>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</si>
  <si>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</si>
  <si>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</si>
  <si>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</si>
  <si>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</si>
  <si>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</si>
  <si>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</si>
  <si>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</si>
  <si>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</si>
  <si>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</si>
  <si>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</si>
  <si>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</si>
  <si>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</si>
  <si>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</si>
  <si>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</si>
  <si>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</si>
  <si>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</si>
  <si>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</si>
  <si>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</si>
  <si>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</si>
  <si>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</si>
  <si>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</si>
  <si>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</si>
  <si>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</si>
  <si>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</si>
  <si>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</si>
  <si>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</si>
  <si>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</si>
  <si>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</si>
  <si>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</si>
  <si>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</si>
  <si>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</si>
  <si>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</si>
  <si>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</si>
  <si>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</si>
  <si>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</si>
  <si>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</si>
  <si>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</si>
  <si>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</si>
  <si>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</si>
  <si>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</si>
  <si>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</si>
  <si>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</si>
  <si>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</si>
  <si>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</si>
  <si>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</si>
  <si>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</si>
  <si>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</si>
  <si>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</si>
  <si>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</si>
  <si>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</si>
  <si>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</si>
  <si>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</si>
  <si>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</si>
  <si>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</si>
  <si>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</si>
  <si>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</si>
  <si>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</si>
  <si>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</si>
  <si>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</si>
  <si>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</si>
  <si>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</si>
  <si>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</si>
  <si>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</si>
  <si>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</si>
  <si>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</si>
  <si>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</si>
  <si>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</si>
  <si>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</si>
  <si>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</si>
  <si>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</si>
  <si>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</si>
  <si>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</si>
  <si>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</si>
  <si>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</si>
  <si>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</si>
  <si>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</si>
  <si>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</si>
  <si>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</si>
  <si>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</si>
  <si>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</si>
  <si>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</si>
  <si>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</si>
  <si>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</si>
  <si>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</si>
  <si>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</si>
  <si>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</si>
  <si>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</si>
  <si>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</si>
  <si>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</si>
  <si>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</si>
  <si>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</si>
  <si>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</si>
  <si>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</si>
  <si>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</si>
  <si>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</si>
  <si>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</si>
  <si>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</si>
  <si>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</si>
  <si>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</si>
  <si>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</si>
  <si>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</si>
  <si>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</si>
  <si>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</si>
  <si>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</si>
  <si>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</si>
  <si>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</si>
  <si>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</si>
  <si>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</si>
  <si>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</si>
  <si>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</si>
  <si>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</si>
  <si>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</si>
  <si>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</si>
  <si>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</si>
  <si>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</si>
  <si>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</si>
  <si>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</si>
  <si>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</si>
  <si>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</si>
  <si>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</si>
  <si>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</si>
  <si>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</si>
  <si>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</si>
  <si>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</si>
  <si>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</si>
  <si>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</si>
  <si>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</si>
  <si>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</si>
  <si>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</si>
  <si>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</si>
  <si>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</si>
  <si>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</si>
  <si>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</si>
  <si>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</si>
  <si>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</si>
  <si>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</si>
  <si>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</si>
  <si>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</si>
  <si>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</si>
  <si>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</si>
  <si>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</si>
  <si>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</si>
  <si>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</si>
  <si>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</si>
  <si>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</si>
  <si>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</si>
  <si>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</si>
  <si>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</si>
  <si>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</si>
  <si>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</si>
  <si>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</si>
  <si>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</si>
  <si>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</si>
  <si>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</si>
  <si>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</si>
  <si>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</si>
  <si>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</si>
  <si>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</si>
  <si>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</si>
  <si>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</si>
  <si>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</si>
  <si>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</si>
  <si>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</si>
  <si>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</si>
  <si>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</si>
  <si>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</si>
  <si>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</si>
  <si>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</si>
  <si>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</si>
  <si>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</si>
  <si>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</si>
  <si>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</si>
  <si>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</si>
  <si>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</si>
  <si>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</si>
  <si>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</si>
  <si>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</si>
  <si>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</si>
  <si>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</si>
  <si>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</si>
  <si>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</si>
  <si>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</si>
  <si>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</si>
  <si>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</si>
  <si>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</si>
  <si>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</si>
  <si>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</si>
  <si>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</si>
  <si>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</si>
  <si>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</si>
  <si>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</si>
  <si>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</si>
  <si>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</si>
  <si>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</si>
  <si>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</si>
  <si>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</si>
  <si>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</si>
  <si>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</si>
  <si>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</si>
  <si>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</si>
  <si>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</si>
  <si>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</si>
  <si>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</si>
  <si>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</si>
  <si>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</si>
  <si>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</si>
  <si>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</si>
  <si>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</si>
  <si>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</si>
  <si>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</si>
  <si>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</si>
  <si>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</si>
  <si>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</si>
  <si>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</si>
  <si>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</si>
  <si>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</si>
  <si>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</si>
  <si>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</si>
  <si>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</si>
  <si>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</si>
  <si>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</si>
  <si>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</si>
  <si>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</si>
  <si>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</si>
  <si>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</si>
  <si>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</si>
  <si>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</si>
  <si>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</si>
  <si>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</si>
  <si>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</si>
  <si>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</si>
  <si>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</si>
  <si>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</si>
  <si>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</si>
  <si>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</si>
  <si>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</si>
  <si>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</si>
  <si>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</si>
  <si>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</si>
  <si>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</si>
  <si>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</si>
  <si>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</si>
  <si>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</si>
  <si>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</si>
  <si>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</si>
  <si>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</si>
  <si>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</si>
  <si>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</si>
  <si>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</si>
  <si>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</si>
  <si>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</si>
  <si>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</si>
  <si>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</si>
  <si>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</si>
  <si>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</si>
  <si>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</si>
  <si>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</si>
  <si>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</si>
  <si>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</si>
  <si>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</si>
  <si>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</si>
  <si>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</si>
  <si>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</si>
  <si>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</si>
  <si>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</si>
  <si>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</si>
  <si>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</si>
  <si>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</si>
  <si>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</si>
  <si>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</si>
  <si>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</si>
  <si>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</si>
  <si>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</si>
  <si>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</si>
  <si>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</si>
  <si>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</si>
  <si>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</si>
  <si>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</si>
  <si>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</si>
  <si>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</si>
  <si>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</si>
  <si>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</si>
  <si>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</si>
  <si>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</si>
  <si>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</si>
  <si>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</si>
  <si>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</si>
  <si>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</si>
  <si>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</si>
  <si>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</si>
  <si>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</si>
  <si>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</si>
  <si>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</si>
  <si>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</si>
  <si>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</si>
  <si>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</si>
  <si>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</si>
  <si>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</si>
  <si>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</si>
  <si>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</si>
  <si>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</si>
  <si>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</si>
  <si>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</si>
  <si>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</si>
  <si>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</si>
  <si>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</si>
  <si>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</si>
  <si>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</si>
  <si>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</si>
  <si>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</si>
  <si>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</si>
  <si>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</si>
  <si>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</si>
  <si>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</si>
  <si>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</si>
  <si>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</si>
  <si>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</si>
  <si>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</si>
  <si>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</si>
  <si>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</si>
  <si>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</si>
  <si>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</si>
  <si>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</si>
  <si>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</si>
  <si>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</si>
  <si>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</si>
  <si>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</si>
  <si>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</si>
  <si>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</si>
  <si>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</si>
  <si>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</si>
  <si>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</si>
  <si>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</si>
  <si>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</si>
  <si>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</si>
  <si>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</si>
  <si>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</si>
  <si>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</si>
  <si>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</si>
  <si>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</si>
  <si>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</si>
  <si>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</si>
  <si>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</si>
  <si>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</si>
  <si>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</si>
  <si>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</si>
  <si>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</si>
  <si>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</si>
  <si>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</si>
  <si>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</si>
  <si>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</si>
  <si>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</si>
  <si>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</si>
  <si>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</si>
  <si>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</si>
  <si>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</si>
  <si>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</si>
  <si>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</si>
  <si>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</si>
  <si>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</si>
  <si>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</si>
  <si>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</si>
  <si>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</si>
  <si>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</si>
  <si>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</si>
  <si>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</si>
  <si>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</si>
  <si>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</si>
  <si>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</si>
  <si>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</si>
  <si>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</si>
  <si>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</si>
  <si>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</si>
  <si>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</si>
  <si>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</si>
  <si>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</si>
  <si>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</si>
  <si>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</si>
  <si>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</si>
  <si>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</si>
  <si>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</si>
  <si>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</si>
  <si>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</si>
  <si>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</si>
  <si>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</si>
  <si>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</si>
  <si>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</si>
  <si>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</si>
  <si>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</si>
  <si>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</si>
  <si>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</si>
  <si>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</si>
  <si>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</si>
  <si>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</si>
  <si>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</si>
  <si>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</si>
  <si>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</si>
  <si>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</si>
  <si>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</si>
  <si>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</si>
  <si>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</si>
  <si>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</si>
  <si>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</si>
  <si>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</si>
  <si>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</si>
  <si>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</si>
  <si>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</si>
  <si>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</si>
  <si>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</si>
  <si>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</si>
  <si>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</si>
  <si>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</si>
  <si>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</si>
  <si>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</si>
  <si>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</si>
  <si>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</si>
  <si>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</si>
  <si>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</si>
  <si>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</si>
  <si>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</si>
  <si>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</si>
  <si>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</si>
  <si>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</si>
  <si>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</si>
  <si>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</si>
  <si>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</si>
  <si>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</si>
  <si>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</si>
  <si>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</si>
  <si>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</si>
  <si>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</si>
  <si>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</si>
  <si>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</si>
  <si>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</si>
  <si>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</si>
  <si>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</si>
  <si>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</si>
  <si>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</si>
  <si>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</si>
  <si>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</si>
  <si>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</si>
  <si>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</si>
  <si>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</si>
  <si>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</si>
  <si>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</si>
  <si>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</si>
  <si>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</si>
  <si>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</si>
  <si>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</si>
  <si>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</si>
  <si>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</si>
  <si>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</si>
  <si>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</si>
  <si>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</si>
  <si>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</si>
  <si>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</si>
  <si>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</si>
  <si>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</si>
  <si>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</si>
  <si>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</si>
  <si>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</si>
  <si>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</si>
  <si>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</si>
  <si>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</si>
  <si>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</si>
  <si>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</si>
  <si>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</si>
  <si>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</si>
  <si>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</si>
  <si>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</si>
  <si>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</si>
  <si>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</si>
  <si>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</si>
  <si>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</si>
  <si>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</si>
  <si>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</si>
  <si>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</si>
  <si>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</si>
  <si>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</si>
  <si>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</si>
  <si>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</si>
  <si>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</si>
  <si>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</si>
  <si>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</si>
  <si>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</si>
  <si>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</si>
  <si>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</si>
  <si>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</si>
  <si>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</si>
  <si>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</si>
  <si>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</si>
  <si>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</si>
  <si>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</si>
  <si>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</si>
  <si>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</si>
  <si>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</si>
  <si>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</si>
  <si>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</si>
  <si>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</si>
  <si>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</si>
  <si>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</si>
  <si>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</si>
  <si>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</si>
  <si>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</si>
  <si>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</si>
  <si>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</si>
  <si>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</si>
  <si>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</si>
  <si>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</si>
  <si>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</si>
  <si>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</si>
  <si>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</si>
  <si>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</si>
  <si>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</si>
  <si>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</si>
  <si>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</si>
  <si>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</si>
  <si>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</si>
  <si>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</si>
  <si>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</si>
  <si>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</si>
  <si>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</si>
  <si>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</si>
  <si>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</si>
  <si>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</si>
  <si>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</si>
  <si>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</si>
  <si>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</si>
  <si>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</si>
  <si>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</si>
  <si>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</si>
  <si>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</si>
  <si>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</si>
  <si>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</si>
  <si>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</si>
  <si>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</si>
  <si>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</si>
  <si>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</si>
  <si>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</si>
  <si>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</si>
  <si>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</si>
  <si>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</si>
  <si>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</si>
  <si>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</si>
  <si>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</si>
  <si>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</si>
  <si>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</si>
  <si>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</si>
  <si>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</si>
  <si>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</si>
  <si>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</si>
  <si>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</si>
  <si>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</si>
  <si>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</si>
  <si>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</si>
  <si>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</si>
  <si>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</si>
  <si>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</si>
  <si>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</si>
  <si>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</si>
  <si>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</si>
  <si>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</si>
  <si>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</si>
  <si>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</si>
  <si>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</si>
  <si>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</si>
  <si>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</si>
  <si>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</si>
  <si>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</si>
  <si>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</si>
  <si>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</si>
  <si>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</si>
  <si>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</si>
  <si>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</si>
  <si>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</si>
  <si>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</si>
  <si>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</si>
  <si>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</si>
  <si>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</si>
  <si>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</si>
  <si>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</si>
  <si>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</si>
  <si>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</si>
  <si>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</si>
  <si>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</si>
  <si>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</si>
  <si>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</si>
  <si>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</si>
  <si>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</si>
  <si>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</si>
  <si>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</si>
  <si>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</si>
  <si>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</si>
  <si>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</si>
  <si>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</si>
  <si>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</si>
  <si>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</si>
  <si>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</si>
  <si>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</si>
  <si>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</si>
  <si>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</si>
  <si>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</si>
  <si>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</si>
  <si>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</si>
  <si>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</si>
  <si>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</si>
  <si>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</si>
  <si>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</si>
  <si>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</si>
  <si>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</si>
  <si>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</si>
  <si>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</si>
  <si>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</si>
  <si>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</si>
  <si>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</si>
  <si>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</si>
  <si>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</si>
  <si>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</si>
  <si>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</si>
  <si>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</si>
  <si>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</si>
  <si>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</si>
  <si>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</si>
  <si>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</si>
  <si>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</si>
  <si>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</si>
  <si>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</si>
  <si>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</si>
  <si>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</si>
  <si>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</si>
  <si>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</si>
  <si>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</si>
  <si>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</si>
  <si>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</si>
  <si>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</si>
  <si>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</si>
  <si>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</si>
  <si>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</si>
  <si>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</si>
  <si>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</si>
  <si>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</si>
  <si>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</si>
  <si>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</si>
  <si>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</si>
  <si>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</si>
  <si>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</si>
  <si>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</si>
  <si>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</si>
  <si>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</si>
  <si>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</si>
  <si>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</si>
  <si>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</si>
  <si>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</si>
  <si>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</si>
  <si>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</si>
  <si>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</si>
  <si>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</si>
  <si>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</si>
  <si>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</si>
  <si>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</si>
  <si>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</si>
  <si>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</si>
  <si>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</si>
  <si>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</si>
  <si>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</si>
  <si>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</si>
  <si>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</si>
  <si>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</si>
  <si>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</si>
  <si>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</si>
  <si>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</si>
  <si>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</si>
  <si>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</si>
  <si>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</si>
  <si>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</si>
  <si>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</si>
  <si>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</si>
  <si>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</si>
  <si>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</si>
  <si>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</si>
  <si>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</si>
  <si>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</si>
  <si>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</si>
  <si>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</si>
  <si>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</si>
  <si>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</si>
  <si>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</si>
  <si>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</si>
  <si>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</si>
  <si>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</si>
  <si>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</si>
  <si>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</si>
  <si>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</si>
  <si>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</si>
  <si>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</si>
  <si>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</si>
  <si>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</si>
  <si>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</si>
  <si>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</si>
  <si>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</si>
  <si>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</si>
  <si>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</si>
  <si>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</si>
  <si>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</si>
  <si>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</si>
  <si>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</si>
  <si>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</si>
  <si>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</si>
  <si>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</si>
  <si>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</si>
  <si>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</si>
  <si>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</si>
  <si>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</si>
  <si>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</si>
  <si>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</si>
  <si>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</si>
  <si>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</si>
  <si>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</si>
  <si>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</si>
  <si>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</si>
  <si>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</si>
  <si>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</si>
  <si>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</si>
  <si>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</si>
  <si>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</si>
  <si>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</si>
  <si>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</si>
  <si>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</si>
  <si>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</si>
  <si>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</si>
  <si>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</si>
  <si>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</si>
  <si>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</si>
  <si>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</si>
  <si>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</si>
  <si>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</si>
  <si>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</si>
  <si>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</si>
  <si>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</si>
  <si>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</si>
  <si>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</si>
  <si>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</si>
  <si>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</si>
  <si>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</si>
  <si>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</si>
  <si>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</si>
  <si>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</si>
  <si>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</si>
  <si>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</si>
  <si>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</si>
  <si>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</si>
  <si>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</si>
  <si>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</si>
  <si>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</si>
  <si>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</si>
  <si>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</si>
  <si>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</si>
  <si>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</si>
  <si>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</si>
  <si>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</si>
  <si>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</si>
  <si>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</si>
  <si>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</si>
  <si>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</si>
  <si>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</si>
  <si>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</si>
  <si>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</si>
  <si>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</si>
  <si>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</si>
  <si>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</si>
  <si>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</si>
  <si>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</si>
  <si>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</si>
  <si>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</si>
  <si>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</si>
  <si>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</si>
  <si>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</si>
  <si>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</si>
  <si>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</si>
  <si>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</si>
  <si>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</si>
  <si>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</si>
  <si>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</si>
  <si>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</si>
  <si>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</si>
  <si>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</si>
  <si>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</si>
  <si>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</si>
  <si>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</si>
  <si>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</si>
  <si>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</si>
  <si>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</si>
  <si>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</si>
  <si>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</si>
  <si>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</si>
  <si>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</si>
  <si>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</si>
  <si>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</si>
  <si>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</si>
  <si>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</si>
  <si>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</si>
  <si>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</si>
  <si>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</si>
  <si>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</si>
  <si>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</si>
  <si>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</si>
  <si>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</si>
  <si>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</si>
  <si>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</si>
  <si>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</si>
  <si>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</si>
  <si>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</si>
  <si>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</si>
  <si>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</si>
  <si>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</si>
  <si>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</si>
  <si>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</si>
  <si>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</si>
  <si>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</si>
  <si>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</si>
  <si>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</si>
  <si>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</si>
  <si>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</si>
  <si>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</si>
  <si>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</si>
  <si>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</si>
  <si>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</si>
  <si>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</si>
  <si>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</si>
  <si>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</si>
  <si>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</si>
  <si>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</si>
  <si>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</si>
  <si>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</si>
  <si>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</si>
  <si>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</si>
  <si>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</si>
  <si>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</si>
  <si>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</si>
  <si>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</si>
  <si>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</si>
  <si>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</si>
  <si>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</si>
  <si>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</si>
  <si>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</si>
  <si>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</si>
  <si>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</si>
  <si>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</si>
  <si>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</si>
  <si>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</si>
  <si>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</si>
  <si>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</si>
  <si>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</si>
  <si>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</si>
  <si>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</si>
  <si>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</si>
  <si>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</si>
  <si>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</si>
  <si>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</si>
  <si>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</si>
  <si>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</si>
  <si>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</si>
  <si>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</si>
  <si>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</si>
  <si>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</si>
  <si>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</si>
  <si>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</si>
  <si>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</si>
  <si>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</si>
  <si>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</si>
  <si>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</si>
  <si>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</si>
  <si>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</si>
  <si>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</si>
  <si>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</si>
  <si>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</si>
  <si>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</si>
  <si>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</si>
  <si>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</si>
  <si>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</si>
  <si>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</si>
  <si>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</si>
  <si>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</si>
  <si>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</si>
  <si>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</si>
  <si>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</si>
  <si>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</si>
  <si>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</si>
  <si>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</si>
  <si>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</si>
  <si>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</si>
  <si>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</si>
  <si>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</si>
  <si>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</si>
  <si>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</si>
  <si>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</si>
  <si>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</si>
  <si>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</si>
  <si>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</si>
  <si>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</si>
  <si>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</si>
  <si>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</si>
  <si>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</si>
  <si>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</si>
  <si>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</si>
  <si>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</si>
  <si>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</si>
  <si>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</si>
  <si>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</si>
  <si>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</si>
  <si>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</si>
  <si>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</si>
  <si>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</si>
  <si>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</si>
  <si>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</si>
  <si>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</si>
  <si>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</si>
  <si>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</si>
  <si>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</si>
  <si>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</si>
  <si>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</si>
  <si>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</si>
  <si>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</si>
  <si>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</si>
  <si>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</si>
  <si>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</si>
  <si>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</si>
  <si>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</si>
  <si>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</si>
  <si>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</si>
  <si>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</si>
  <si>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</si>
  <si>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</si>
  <si>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</si>
  <si>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</si>
  <si>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</si>
  <si>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</si>
  <si>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</si>
  <si>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</si>
  <si>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</si>
  <si>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</si>
  <si>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</si>
  <si>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</si>
  <si>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</si>
  <si>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</si>
  <si>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</si>
  <si>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</si>
  <si>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</si>
  <si>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</si>
  <si>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</si>
  <si>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</si>
  <si>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</si>
  <si>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</si>
  <si>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</si>
  <si>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</si>
  <si>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</si>
  <si>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</si>
  <si>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</si>
  <si>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</si>
  <si>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</si>
  <si>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</si>
  <si>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</si>
  <si>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</si>
  <si>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</si>
  <si>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</si>
  <si>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</si>
  <si>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</si>
  <si>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</si>
  <si>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</si>
  <si>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</si>
  <si>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</si>
  <si>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</si>
  <si>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</si>
  <si>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</si>
  <si>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</si>
  <si>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</si>
  <si>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</si>
  <si>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</si>
  <si>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</si>
  <si>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</si>
  <si>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</si>
  <si>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</si>
  <si>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</si>
  <si>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</si>
  <si>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</si>
  <si>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</si>
  <si>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</si>
  <si>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</si>
  <si>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</si>
  <si>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</si>
  <si>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</si>
  <si>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</si>
  <si>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</si>
  <si>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</si>
  <si>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</si>
  <si>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</si>
  <si>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</si>
  <si>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</si>
  <si>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</si>
  <si>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</si>
  <si>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</si>
  <si>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</si>
  <si>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</si>
  <si>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</si>
  <si>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</si>
  <si>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</si>
  <si>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</si>
  <si>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</si>
  <si>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</si>
  <si>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</si>
  <si>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</si>
  <si>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</si>
  <si>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</si>
  <si>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</si>
  <si>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</si>
  <si>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</si>
  <si>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</si>
  <si>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</si>
  <si>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</si>
  <si>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</si>
  <si>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</si>
  <si>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</si>
  <si>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</si>
  <si>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</si>
  <si>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</si>
  <si>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</si>
  <si>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</si>
  <si>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</si>
  <si>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</si>
  <si>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</si>
  <si>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</si>
  <si>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</si>
  <si>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</si>
  <si>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</si>
  <si>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</si>
  <si>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</si>
  <si>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</si>
  <si>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</si>
  <si>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</si>
  <si>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</si>
  <si>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</si>
  <si>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</si>
  <si>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</si>
  <si>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</si>
  <si>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</si>
  <si>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</si>
  <si>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</si>
  <si>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</si>
  <si>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</si>
  <si>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</si>
  <si>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</si>
  <si>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</si>
  <si>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</si>
  <si>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</si>
  <si>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</si>
  <si>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</si>
  <si>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</si>
  <si>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</si>
  <si>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</si>
  <si>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</si>
  <si>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</si>
  <si>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</si>
  <si>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</si>
  <si>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</si>
  <si>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</si>
  <si>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</si>
  <si>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</si>
  <si>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</si>
  <si>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</si>
  <si>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</si>
  <si>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</si>
  <si>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</si>
  <si>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</si>
  <si>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</si>
  <si>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</si>
  <si>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</si>
  <si>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</si>
  <si>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</si>
  <si>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</si>
  <si>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</si>
  <si>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</si>
  <si>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</si>
  <si>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</si>
  <si>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</si>
  <si>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</si>
  <si>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</si>
  <si>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</si>
  <si>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</si>
  <si>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</si>
  <si>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</si>
  <si>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</si>
  <si>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</si>
  <si>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</si>
  <si>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</si>
  <si>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</si>
  <si>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</si>
  <si>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</si>
  <si>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</si>
  <si>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</si>
  <si>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</si>
  <si>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</si>
  <si>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</si>
  <si>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</si>
  <si>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</si>
  <si>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</si>
  <si>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</si>
  <si>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</si>
  <si>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</si>
  <si>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</si>
  <si>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</si>
  <si>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</si>
  <si>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</si>
  <si>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</si>
  <si>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</si>
  <si>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</si>
  <si>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</si>
  <si>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</si>
  <si>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</si>
  <si>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</si>
  <si>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</si>
  <si>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</si>
  <si>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</si>
  <si>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</si>
  <si>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</si>
  <si>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</si>
  <si>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</si>
  <si>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</si>
  <si>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</si>
  <si>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</si>
  <si>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</si>
  <si>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</si>
  <si>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</si>
  <si>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</si>
  <si>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</si>
  <si>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</si>
  <si>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</si>
  <si>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</si>
  <si>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</si>
  <si>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</si>
  <si>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</si>
  <si>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</si>
  <si>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</si>
  <si>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</si>
  <si>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</si>
  <si>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</si>
  <si>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</si>
  <si>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</si>
  <si>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</si>
  <si>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</si>
  <si>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</si>
  <si>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</si>
  <si>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</si>
  <si>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</si>
  <si>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</si>
  <si>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</si>
  <si>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</si>
  <si>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</si>
  <si>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</si>
  <si>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</si>
  <si>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</si>
  <si>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</si>
  <si>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</si>
  <si>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</si>
  <si>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</si>
  <si>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</si>
  <si>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</si>
  <si>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</si>
  <si>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</si>
  <si>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</si>
  <si>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</si>
  <si>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</si>
  <si>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</si>
  <si>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</si>
  <si>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</si>
  <si>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</si>
  <si>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</si>
  <si>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</si>
  <si>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</si>
  <si>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</si>
  <si>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</si>
  <si>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</si>
  <si>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</si>
  <si>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</si>
  <si>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</si>
  <si>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</si>
  <si>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</si>
  <si>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</si>
  <si>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</si>
  <si>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</si>
  <si>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</si>
  <si>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</si>
  <si>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</si>
  <si>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</si>
  <si>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</si>
  <si>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</si>
  <si>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</si>
  <si>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</si>
  <si>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</si>
  <si>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</si>
  <si>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</si>
  <si>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</si>
  <si>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</si>
  <si>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</si>
  <si>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</si>
  <si>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</si>
  <si>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</si>
  <si>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</si>
  <si>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</si>
  <si>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</si>
  <si>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</si>
  <si>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</si>
  <si>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</si>
  <si>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</si>
  <si>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</si>
  <si>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</si>
  <si>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</si>
  <si>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</si>
  <si>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</si>
  <si>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</si>
  <si>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</si>
  <si>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</si>
  <si>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</si>
  <si>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</si>
  <si>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</si>
  <si>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</si>
  <si>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</si>
  <si>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</si>
  <si>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</si>
  <si>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</si>
  <si>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</si>
  <si>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</si>
  <si>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</si>
  <si>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</si>
  <si>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</si>
  <si>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</si>
  <si>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</si>
  <si>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</si>
  <si>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</si>
  <si>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</si>
  <si>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</si>
  <si>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</si>
  <si>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</si>
  <si>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</si>
  <si>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</si>
  <si>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</si>
  <si>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</si>
  <si>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</si>
  <si>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</si>
  <si>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</si>
  <si>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</si>
  <si>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</si>
  <si>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</si>
  <si>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</si>
  <si>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</si>
  <si>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</si>
  <si>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</si>
  <si>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</si>
  <si>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</si>
  <si>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</si>
  <si>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</si>
  <si>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</si>
  <si>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</si>
  <si>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</si>
  <si>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</si>
  <si>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</si>
  <si>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</si>
  <si>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</si>
  <si>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</si>
  <si>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</si>
  <si>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</si>
  <si>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</si>
  <si>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</si>
  <si>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</si>
  <si>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</si>
  <si>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</si>
  <si>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</si>
  <si>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</si>
  <si>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</si>
  <si>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</si>
  <si>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</si>
  <si>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</si>
  <si>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</si>
  <si>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</si>
  <si>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</si>
  <si>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</si>
  <si>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</si>
  <si>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</si>
  <si>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</si>
  <si>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</si>
  <si>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</si>
  <si>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</si>
  <si>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</si>
  <si>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</si>
  <si>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</si>
  <si>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</si>
  <si>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</si>
  <si>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</si>
  <si>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</si>
  <si>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</si>
  <si>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</si>
  <si>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</si>
  <si>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</si>
  <si>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</si>
  <si>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</si>
  <si>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</si>
  <si>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</si>
  <si>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</si>
  <si>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</si>
  <si>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</si>
  <si>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</si>
  <si>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</si>
  <si>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</si>
  <si>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</si>
  <si>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</si>
  <si>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</si>
  <si>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</si>
  <si>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</si>
  <si>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</si>
  <si>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</si>
  <si>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</si>
  <si>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</si>
  <si>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</si>
  <si>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</si>
  <si>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</si>
  <si>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</si>
  <si>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</si>
  <si>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</si>
  <si>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</si>
  <si>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</si>
  <si>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</si>
  <si>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</si>
  <si>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</si>
  <si>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</si>
  <si>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</si>
  <si>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</si>
  <si>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</si>
  <si>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</si>
  <si>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</si>
  <si>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</si>
  <si>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</si>
  <si>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</si>
  <si>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</si>
  <si>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</si>
  <si>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</si>
  <si>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</si>
  <si>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</si>
  <si>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</si>
  <si>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</si>
  <si>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</si>
  <si>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</si>
  <si>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</si>
  <si>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</si>
  <si>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</si>
  <si>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</si>
  <si>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</si>
  <si>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</si>
  <si>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</si>
  <si>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</si>
  <si>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</si>
  <si>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</si>
  <si>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</si>
  <si>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</si>
  <si>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</si>
  <si>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</si>
  <si>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</si>
  <si>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</si>
  <si>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</si>
  <si>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</si>
  <si>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</si>
  <si>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</si>
  <si>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</si>
  <si>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</si>
  <si>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</si>
  <si>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</si>
  <si>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</si>
  <si>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</si>
  <si>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</si>
  <si>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</si>
  <si>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</si>
  <si>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</si>
  <si>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</si>
  <si>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</si>
  <si>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</si>
  <si>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</si>
  <si>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</si>
  <si>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</si>
  <si>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</si>
  <si>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</si>
  <si>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</si>
  <si>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</si>
  <si>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</si>
  <si>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</si>
  <si>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</si>
  <si>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</si>
  <si>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</si>
  <si>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</si>
  <si>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</si>
  <si>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</si>
  <si>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</si>
  <si>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</si>
  <si>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</si>
  <si>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</si>
  <si>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</si>
  <si>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</si>
  <si>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</si>
  <si>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</si>
  <si>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</si>
  <si>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</si>
  <si>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</si>
  <si>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</si>
  <si>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</si>
  <si>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</si>
  <si>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</si>
  <si>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</si>
  <si>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</si>
  <si>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</si>
  <si>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</si>
  <si>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</si>
  <si>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</si>
  <si>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</si>
  <si>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</si>
  <si>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</si>
  <si>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</si>
  <si>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</si>
  <si>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</si>
  <si>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</si>
  <si>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</si>
  <si>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</si>
  <si>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</si>
  <si>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</si>
  <si>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</si>
  <si>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</si>
  <si>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</si>
  <si>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</si>
  <si>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</si>
  <si>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</si>
  <si>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</si>
  <si>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</si>
  <si>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</si>
  <si>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</si>
  <si>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</si>
  <si>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</si>
  <si>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</si>
  <si>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</si>
  <si>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</si>
  <si>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</si>
  <si>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</si>
  <si>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</si>
  <si>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</si>
  <si>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</si>
  <si>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</si>
  <si>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</si>
  <si>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</si>
  <si>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</si>
  <si>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</si>
  <si>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</si>
  <si>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</si>
  <si>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</si>
  <si>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</si>
  <si>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</si>
  <si>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</si>
  <si>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</si>
  <si>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</si>
  <si>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</si>
  <si>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</si>
  <si>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</si>
  <si>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</si>
  <si>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</si>
  <si>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</si>
  <si>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</si>
  <si>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</si>
  <si>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</si>
  <si>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</si>
  <si>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</si>
  <si>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</si>
  <si>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</si>
  <si>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</si>
  <si>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</si>
  <si>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</si>
  <si>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</si>
  <si>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</si>
  <si>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</si>
  <si>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</si>
  <si>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</si>
  <si>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</si>
  <si>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</si>
  <si>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</si>
  <si>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</si>
  <si>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</si>
  <si>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</si>
  <si>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</si>
  <si>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</si>
  <si>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</si>
  <si>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</si>
  <si>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</si>
  <si>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</si>
  <si>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</si>
  <si>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</si>
  <si>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</si>
  <si>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</si>
  <si>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</si>
  <si>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</si>
  <si>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</si>
  <si>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</si>
  <si>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</si>
  <si>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</si>
  <si>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</si>
  <si>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</si>
  <si>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</si>
  <si>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</si>
  <si>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</si>
  <si>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</si>
  <si>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</si>
  <si>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</si>
  <si>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</si>
  <si>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</si>
  <si>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</si>
  <si>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</si>
  <si>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</si>
  <si>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</si>
  <si>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</si>
  <si>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</si>
  <si>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</si>
  <si>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</si>
  <si>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</si>
  <si>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</si>
  <si>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</si>
  <si>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</si>
  <si>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</si>
  <si>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</si>
  <si>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</si>
  <si>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</si>
  <si>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</si>
  <si>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</si>
  <si>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</si>
  <si>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</si>
  <si>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</si>
  <si>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</si>
  <si>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</si>
  <si>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</si>
  <si>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</si>
  <si>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</si>
  <si>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</si>
  <si>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</si>
  <si>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</si>
  <si>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</si>
  <si>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</si>
  <si>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</si>
  <si>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</si>
  <si>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</si>
  <si>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</si>
  <si>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</si>
  <si>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</si>
  <si>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</si>
  <si>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</si>
  <si>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</si>
  <si>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</si>
  <si>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</si>
  <si>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</si>
  <si>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</si>
  <si>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</si>
  <si>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</si>
  <si>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</si>
  <si>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</si>
  <si>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</si>
  <si>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</si>
  <si>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</si>
  <si>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</si>
  <si>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</si>
  <si>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</si>
  <si>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</si>
  <si>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</si>
  <si>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</si>
  <si>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</si>
  <si>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</si>
  <si>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</si>
  <si>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</si>
  <si>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</si>
  <si>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</si>
  <si>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</si>
  <si>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</si>
  <si>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</si>
  <si>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</si>
  <si>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</si>
  <si>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</si>
  <si>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</si>
  <si>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</si>
  <si>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</si>
  <si>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</si>
  <si>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</si>
  <si>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</si>
  <si>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</si>
  <si>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</si>
  <si>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</si>
  <si>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</si>
  <si>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</si>
  <si>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</si>
  <si>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</si>
  <si>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</si>
  <si>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</si>
  <si>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</si>
  <si>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</si>
  <si>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</si>
  <si>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</si>
  <si>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</si>
  <si>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</si>
  <si>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</si>
  <si>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</si>
  <si>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</si>
  <si>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</si>
  <si>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</si>
  <si>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</si>
  <si>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</si>
  <si>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</si>
  <si>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</si>
  <si>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</si>
  <si>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</si>
  <si>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</si>
  <si>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</si>
  <si>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</si>
  <si>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</si>
  <si>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</si>
  <si>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</si>
  <si>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</si>
  <si>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</si>
  <si>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</si>
  <si>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</si>
  <si>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</si>
  <si>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</si>
  <si>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</si>
  <si>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</si>
  <si>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</si>
  <si>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</si>
  <si>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</si>
  <si>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</si>
  <si>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</si>
  <si>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</si>
  <si>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</si>
  <si>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</si>
  <si>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</si>
  <si>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</si>
  <si>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</si>
  <si>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</si>
  <si>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</si>
  <si>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</si>
  <si>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</si>
  <si>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</si>
  <si>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</si>
  <si>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</si>
  <si>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</si>
  <si>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</si>
  <si>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</si>
  <si>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</si>
  <si>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</si>
  <si>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</si>
  <si>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</si>
  <si>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</si>
  <si>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</si>
  <si>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</si>
  <si>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</si>
  <si>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</si>
  <si>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</si>
  <si>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</si>
  <si>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</si>
  <si>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</si>
  <si>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</si>
  <si>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</si>
  <si>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</si>
  <si>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</si>
  <si>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</si>
  <si>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</si>
  <si>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</si>
  <si>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</si>
  <si>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</si>
  <si>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</si>
  <si>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</si>
  <si>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</si>
  <si>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</si>
  <si>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</si>
  <si>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</si>
  <si>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</si>
  <si>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</si>
  <si>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</si>
  <si>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</si>
  <si>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</si>
  <si>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</si>
  <si>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</si>
  <si>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</si>
  <si>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</si>
  <si>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</si>
  <si>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</si>
  <si>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</si>
  <si>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</si>
  <si>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</si>
  <si>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</si>
  <si>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</si>
  <si>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</si>
  <si>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</si>
  <si>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</si>
  <si>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</si>
  <si>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</si>
  <si>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</si>
  <si>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</si>
  <si>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</si>
  <si>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</si>
  <si>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</si>
  <si>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</si>
  <si>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</si>
  <si>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</si>
  <si>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</si>
  <si>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</si>
  <si>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</si>
  <si>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</si>
  <si>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</si>
  <si>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</si>
  <si>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</si>
  <si>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</si>
  <si>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</si>
  <si>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</si>
  <si>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</si>
  <si>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</si>
  <si>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</si>
  <si>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</si>
  <si>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</si>
  <si>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</si>
  <si>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</si>
  <si>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</si>
  <si>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</si>
  <si>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</si>
  <si>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</si>
  <si>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</si>
  <si>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</si>
  <si>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</si>
  <si>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</si>
  <si>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</si>
  <si>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</si>
  <si>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</si>
  <si>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</si>
  <si>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</si>
  <si>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</si>
  <si>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</si>
  <si>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</si>
  <si>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</si>
  <si>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</si>
  <si>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</si>
  <si>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</si>
  <si>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</si>
  <si>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</si>
  <si>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</si>
  <si>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</si>
  <si>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</si>
  <si>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</si>
  <si>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</si>
  <si>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</si>
  <si>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</si>
  <si>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</si>
  <si>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</si>
  <si>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</si>
  <si>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</si>
  <si>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</si>
  <si>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</si>
  <si>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</si>
  <si>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</si>
  <si>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</si>
  <si>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</si>
  <si>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</si>
  <si>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</si>
  <si>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</si>
  <si>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</si>
  <si>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</si>
  <si>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</si>
  <si>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</si>
  <si>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</si>
  <si>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</si>
  <si>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</si>
  <si>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</si>
  <si>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</si>
  <si>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</si>
  <si>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</si>
  <si>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</si>
  <si>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</si>
  <si>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</si>
  <si>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</si>
  <si>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</si>
  <si>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</si>
  <si>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</si>
  <si>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</si>
  <si>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</si>
  <si>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</si>
  <si>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</si>
  <si>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</si>
  <si>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</si>
  <si>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</si>
  <si>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</si>
  <si>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</si>
  <si>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</si>
  <si>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</si>
  <si>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</si>
  <si>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</si>
  <si>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</si>
  <si>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</si>
  <si>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</si>
  <si>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</si>
  <si>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</si>
  <si>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</si>
  <si>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</si>
  <si>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</si>
  <si>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</si>
  <si>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</si>
  <si>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</si>
  <si>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</si>
  <si>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</si>
  <si>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</si>
  <si>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</si>
  <si>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</si>
  <si>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</si>
  <si>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</si>
  <si>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</si>
  <si>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</si>
  <si>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</si>
  <si>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</si>
  <si>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</si>
  <si>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</si>
  <si>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</si>
  <si>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</si>
  <si>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</si>
  <si>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</si>
  <si>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</si>
  <si>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</si>
  <si>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</si>
  <si>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</si>
  <si>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</si>
  <si>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</si>
  <si>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</si>
  <si>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</si>
  <si>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</si>
  <si>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</si>
  <si>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</si>
  <si>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</si>
  <si>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</si>
  <si>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</si>
  <si>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</si>
  <si>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</si>
  <si>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</si>
  <si>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</si>
  <si>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</si>
  <si>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</si>
  <si>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</si>
  <si>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</si>
  <si>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</si>
  <si>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</si>
  <si>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</si>
  <si>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</si>
  <si>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</si>
  <si>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</si>
  <si>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</si>
  <si>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</si>
  <si>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</si>
  <si>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</si>
  <si>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</si>
  <si>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</si>
  <si>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</si>
  <si>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</si>
  <si>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</si>
  <si>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</si>
  <si>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</si>
  <si>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</si>
  <si>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</si>
  <si>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</si>
  <si>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</si>
  <si>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</si>
  <si>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</si>
  <si>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</si>
  <si>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</si>
  <si>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</si>
  <si>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</si>
  <si>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</si>
  <si>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</si>
  <si>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</si>
  <si>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</si>
  <si>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</si>
  <si>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</si>
  <si>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</si>
  <si>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</si>
  <si>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</si>
  <si>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</si>
  <si>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</si>
  <si>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</si>
  <si>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</si>
  <si>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</si>
  <si>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</si>
  <si>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</si>
  <si>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</si>
  <si>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</si>
  <si>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</si>
  <si>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</si>
  <si>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</si>
  <si>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</si>
  <si>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</si>
  <si>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</si>
  <si>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</si>
  <si>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</si>
  <si>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</si>
  <si>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</si>
  <si>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</si>
  <si>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</si>
  <si>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</si>
  <si>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</si>
  <si>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</si>
  <si>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</si>
  <si>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</si>
  <si>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</si>
  <si>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</si>
  <si>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</si>
  <si>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</si>
  <si>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</si>
  <si>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</si>
  <si>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</si>
  <si>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</si>
  <si>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</si>
  <si>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</si>
  <si>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</si>
  <si>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</si>
  <si>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</si>
  <si>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</si>
  <si>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</si>
  <si>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</si>
  <si>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</si>
  <si>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</si>
  <si>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</si>
  <si>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</si>
  <si>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</si>
  <si>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</si>
  <si>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</si>
  <si>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</si>
  <si>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</si>
  <si>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</si>
  <si>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</si>
  <si>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</si>
  <si>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</si>
  <si>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</si>
  <si>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</si>
  <si>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</si>
  <si>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</si>
  <si>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</si>
  <si>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</si>
  <si>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</si>
  <si>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</si>
  <si>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</si>
  <si>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</si>
  <si>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</si>
  <si>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</si>
  <si>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</si>
  <si>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</si>
  <si>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</si>
  <si>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</si>
  <si>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</si>
  <si>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</si>
  <si>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</si>
  <si>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</si>
  <si>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</si>
  <si>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</si>
  <si>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</si>
  <si>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</si>
  <si>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</si>
  <si>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</si>
  <si>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</si>
  <si>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</si>
  <si>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</si>
  <si>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</si>
  <si>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</si>
  <si>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</si>
  <si>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</si>
  <si>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</si>
  <si>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</si>
  <si>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</si>
  <si>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</si>
  <si>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</si>
  <si>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</si>
  <si>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</si>
  <si>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</si>
  <si>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</si>
  <si>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</si>
  <si>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</si>
  <si>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</si>
  <si>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</si>
  <si>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</si>
  <si>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</si>
  <si>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</si>
  <si>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</si>
  <si>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</si>
  <si>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</si>
  <si>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</si>
  <si>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</si>
  <si>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</si>
  <si>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</si>
  <si>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</si>
  <si>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</si>
  <si>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</si>
  <si>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</si>
  <si>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</si>
  <si>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</si>
  <si>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</si>
  <si>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</si>
  <si>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</si>
  <si>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</si>
  <si>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</si>
  <si>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</si>
  <si>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</si>
  <si>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</si>
  <si>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</si>
  <si>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</si>
  <si>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</si>
  <si>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</si>
  <si>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</si>
  <si>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</si>
  <si>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</si>
  <si>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</si>
  <si>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</si>
  <si>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</si>
  <si>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</si>
  <si>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</si>
  <si>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</si>
  <si>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</si>
  <si>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</si>
  <si>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</si>
  <si>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</si>
  <si>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</si>
  <si>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</si>
  <si>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</si>
  <si>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</si>
  <si>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</si>
  <si>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</si>
  <si>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</si>
  <si>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</si>
  <si>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</si>
  <si>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</si>
  <si>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</si>
  <si>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</si>
  <si>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</si>
  <si>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</si>
  <si>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</si>
  <si>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</si>
  <si>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</si>
  <si>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</si>
  <si>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</si>
  <si>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</si>
  <si>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</si>
  <si>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</si>
  <si>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</si>
  <si>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</si>
  <si>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</si>
  <si>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</si>
  <si>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</si>
  <si>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</si>
  <si>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</si>
  <si>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</si>
  <si>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</si>
  <si>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</si>
  <si>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</si>
  <si>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</si>
  <si>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</si>
  <si>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</si>
  <si>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</si>
  <si>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</si>
  <si>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</si>
  <si>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</si>
  <si>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</si>
  <si>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</si>
  <si>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</si>
  <si>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</si>
  <si>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</si>
  <si>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</si>
  <si>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</si>
  <si>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</si>
  <si>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</si>
  <si>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</si>
  <si>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</si>
  <si>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</si>
  <si>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</si>
  <si>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</si>
  <si>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</si>
  <si>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</si>
  <si>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</si>
  <si>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</si>
  <si>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</si>
  <si>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</si>
  <si>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</si>
  <si>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</si>
  <si>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</si>
  <si>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</si>
  <si>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</si>
  <si>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</si>
  <si>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</si>
  <si>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</si>
  <si>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</si>
  <si>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</si>
  <si>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</si>
  <si>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</si>
  <si>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</si>
  <si>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</si>
  <si>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</si>
  <si>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</si>
  <si>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</si>
  <si>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</si>
  <si>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</si>
  <si>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</si>
  <si>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</si>
  <si>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</si>
  <si>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</si>
  <si>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</si>
  <si>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</si>
  <si>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</si>
  <si>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</si>
  <si>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</si>
  <si>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</si>
  <si>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</si>
  <si>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</si>
  <si>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</si>
  <si>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</si>
  <si>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</si>
  <si>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</si>
  <si>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</si>
  <si>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</si>
  <si>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</si>
  <si>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</si>
  <si>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</si>
  <si>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</si>
  <si>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</si>
  <si>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</si>
  <si>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</si>
  <si>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</si>
  <si>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</si>
  <si>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</si>
  <si>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</si>
  <si>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</si>
  <si>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</si>
  <si>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</si>
  <si>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</si>
  <si>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</si>
  <si>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</si>
  <si>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</si>
  <si>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</si>
  <si>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</si>
  <si>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</si>
  <si>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</si>
  <si>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</si>
  <si>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</si>
  <si>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</si>
  <si>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</si>
  <si>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</si>
  <si>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</si>
  <si>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</si>
  <si>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</si>
  <si>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</si>
  <si>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</si>
  <si>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</si>
  <si>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</si>
  <si>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</si>
  <si>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</si>
  <si>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</si>
  <si>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</si>
  <si>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</si>
  <si>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</si>
  <si>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</si>
  <si>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</si>
  <si>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</si>
  <si>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</si>
  <si>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</si>
  <si>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</si>
  <si>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</si>
  <si>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</si>
  <si>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</si>
  <si>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</si>
  <si>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</si>
  <si>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</si>
  <si>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</si>
  <si>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</si>
  <si>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</si>
  <si>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</si>
  <si>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</si>
  <si>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</si>
  <si>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</si>
  <si>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</si>
  <si>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</si>
  <si>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</si>
  <si>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</si>
  <si>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</si>
  <si>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</si>
  <si>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</si>
  <si>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</si>
  <si>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</si>
  <si>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</si>
  <si>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</si>
  <si>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</si>
  <si>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</si>
  <si>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</si>
  <si>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</si>
  <si>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</si>
  <si>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</si>
  <si>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</si>
  <si>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</si>
  <si>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</si>
  <si>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</si>
  <si>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</si>
  <si>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</si>
  <si>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</si>
  <si>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</si>
  <si>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</si>
  <si>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</si>
  <si>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</si>
  <si>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</si>
  <si>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</si>
  <si>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</si>
  <si>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</si>
  <si>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</si>
  <si>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</si>
  <si>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</si>
  <si>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</si>
  <si>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</si>
  <si>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</si>
  <si>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</si>
  <si>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</si>
  <si>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</si>
  <si>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</si>
  <si>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</si>
  <si>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</si>
  <si>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</si>
  <si>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</si>
  <si>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</si>
  <si>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</si>
  <si>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</si>
  <si>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</si>
  <si>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</si>
  <si>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</si>
  <si>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</si>
  <si>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</si>
  <si>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</si>
  <si>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</si>
  <si>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</si>
  <si>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</si>
  <si>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</si>
  <si>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</si>
  <si>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</si>
  <si>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</si>
  <si>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</si>
  <si>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</si>
  <si>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</si>
  <si>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</si>
  <si>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</si>
  <si>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</si>
  <si>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</si>
  <si>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</si>
  <si>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</si>
  <si>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</si>
  <si>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</si>
  <si>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</si>
  <si>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</si>
  <si>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</si>
  <si>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</si>
  <si>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</si>
  <si>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</si>
  <si>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</si>
  <si>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</si>
  <si>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</si>
  <si>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</si>
  <si>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</si>
  <si>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</si>
  <si>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</si>
  <si>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</si>
  <si>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</si>
  <si>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</si>
  <si>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</si>
  <si>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</si>
  <si>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</si>
  <si>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</si>
  <si>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</si>
  <si>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</si>
  <si>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</si>
  <si>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</si>
  <si>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</si>
  <si>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</si>
  <si>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</si>
  <si>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</si>
  <si>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</si>
  <si>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</si>
  <si>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</si>
  <si>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</si>
  <si>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</si>
  <si>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</si>
  <si>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</si>
  <si>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</si>
  <si>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</si>
  <si>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</si>
  <si>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</si>
  <si>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</si>
  <si>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</si>
  <si>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</si>
  <si>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</si>
  <si>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</si>
  <si>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</si>
  <si>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</si>
  <si>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</si>
  <si>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</si>
  <si>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</si>
  <si>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</si>
  <si>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</si>
  <si>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</si>
  <si>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</si>
  <si>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</si>
  <si>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</si>
  <si>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</si>
  <si>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</si>
  <si>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</si>
  <si>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</si>
  <si>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</si>
  <si>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</si>
  <si>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</si>
  <si>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</si>
  <si>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</si>
  <si>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</si>
  <si>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</si>
  <si>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</si>
  <si>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</si>
  <si>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</si>
  <si>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</si>
  <si>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</si>
  <si>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</si>
  <si>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</si>
  <si>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</si>
  <si>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</si>
  <si>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</si>
  <si>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</si>
  <si>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</si>
  <si>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</si>
  <si>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</si>
  <si>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</si>
  <si>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</si>
  <si>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</si>
  <si>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</si>
  <si>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</si>
  <si>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</si>
  <si>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</si>
  <si>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</si>
  <si>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</si>
  <si>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</si>
  <si>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</si>
  <si>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</si>
  <si>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</si>
  <si>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</si>
  <si>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</si>
  <si>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</si>
  <si>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</si>
  <si>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</si>
  <si>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</si>
  <si>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</si>
  <si>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</si>
  <si>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</si>
  <si>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</si>
  <si>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</si>
  <si>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</si>
  <si>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</si>
  <si>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</si>
  <si>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</si>
  <si>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</si>
  <si>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</si>
  <si>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</si>
  <si>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</si>
  <si>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</si>
  <si>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</si>
  <si>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</si>
  <si>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</si>
  <si>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</si>
  <si>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</si>
  <si>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</si>
  <si>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</si>
  <si>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</si>
  <si>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</si>
  <si>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</si>
  <si>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</si>
  <si>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</si>
  <si>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</si>
  <si>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</si>
  <si>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</si>
  <si>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</si>
  <si>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</si>
  <si>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</si>
  <si>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</si>
  <si>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</si>
  <si>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</si>
  <si>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</si>
  <si>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</si>
  <si>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</si>
  <si>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</si>
  <si>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</si>
  <si>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</si>
  <si>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</si>
  <si>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</si>
  <si>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</si>
  <si>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</si>
  <si>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</si>
  <si>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</si>
  <si>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</si>
  <si>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</si>
  <si>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</si>
  <si>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</si>
  <si>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</si>
  <si>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</si>
  <si>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</si>
  <si>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</si>
  <si>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</si>
  <si>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</si>
  <si>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</si>
  <si>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</si>
  <si>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</si>
  <si>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</si>
  <si>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</si>
  <si>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</si>
  <si>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</si>
  <si>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</si>
  <si>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</si>
  <si>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</si>
  <si>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</si>
  <si>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</si>
  <si>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</si>
  <si>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</si>
  <si>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</si>
  <si>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</si>
  <si>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</si>
  <si>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</si>
  <si>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</si>
  <si>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</si>
  <si>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</si>
  <si>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</si>
  <si>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</si>
  <si>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</si>
  <si>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</si>
  <si>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</si>
  <si>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</si>
  <si>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</si>
  <si>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</si>
  <si>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</si>
  <si>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</si>
  <si>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</si>
  <si>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</si>
  <si>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</si>
  <si>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</si>
  <si>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</si>
  <si>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</si>
  <si>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</si>
  <si>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</si>
  <si>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</si>
  <si>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</si>
  <si>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</si>
  <si>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</si>
  <si>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</si>
  <si>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</si>
  <si>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</si>
  <si>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</si>
  <si>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</si>
  <si>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</si>
  <si>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</si>
  <si>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</si>
  <si>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</si>
  <si>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</si>
  <si>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</si>
  <si>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</si>
  <si>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</si>
  <si>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</si>
  <si>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</si>
  <si>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</si>
  <si>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</si>
  <si>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</si>
  <si>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</si>
  <si>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</si>
  <si>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</si>
  <si>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</si>
  <si>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</si>
  <si>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</si>
  <si>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</si>
  <si>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</si>
  <si>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</si>
  <si>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</si>
  <si>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</si>
  <si>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</si>
  <si>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</si>
  <si>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</si>
  <si>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</si>
  <si>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</si>
  <si>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</si>
  <si>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</si>
  <si>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</si>
  <si>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</si>
  <si>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</si>
  <si>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</si>
  <si>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</si>
  <si>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</si>
  <si>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</si>
  <si>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</si>
  <si>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</si>
  <si>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</si>
  <si>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</si>
  <si>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</si>
  <si>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</si>
  <si>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</si>
  <si>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</si>
  <si>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</si>
  <si>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</si>
  <si>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</si>
  <si>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</si>
  <si>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</si>
  <si>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</si>
  <si>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</si>
  <si>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</si>
  <si>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</si>
  <si>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</si>
  <si>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</si>
  <si>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</si>
  <si>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</si>
  <si>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</si>
  <si>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</si>
  <si>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</si>
  <si>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</si>
  <si>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</si>
  <si>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</si>
  <si>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</si>
  <si>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</si>
  <si>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</si>
  <si>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</si>
  <si>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</si>
  <si>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</si>
  <si>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</si>
  <si>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</si>
  <si>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</si>
  <si>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</si>
  <si>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</si>
  <si>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</si>
  <si>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</si>
  <si>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</si>
  <si>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</si>
  <si>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</si>
  <si>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</si>
  <si>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</si>
  <si>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</si>
  <si>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</si>
  <si>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</si>
  <si>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</si>
  <si>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</si>
  <si>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</si>
  <si>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</si>
  <si>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</si>
  <si>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</si>
  <si>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</si>
  <si>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</si>
  <si>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</si>
  <si>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</si>
  <si>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</si>
  <si>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</si>
  <si>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</si>
  <si>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</si>
  <si>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</si>
  <si>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</si>
  <si>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</si>
  <si>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</si>
  <si>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</si>
  <si>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</si>
  <si>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</si>
  <si>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</si>
  <si>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</si>
  <si>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</si>
  <si>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</si>
  <si>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</si>
  <si>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</si>
  <si>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</si>
  <si>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</si>
  <si>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</si>
  <si>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</si>
  <si>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</si>
  <si>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</si>
  <si>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</si>
  <si>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</si>
  <si>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</si>
  <si>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</si>
  <si>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</si>
  <si>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</si>
  <si>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</si>
  <si>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</si>
  <si>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</si>
  <si>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</si>
  <si>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</si>
  <si>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</si>
  <si>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</si>
  <si>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</si>
  <si>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</si>
  <si>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</si>
  <si>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</si>
  <si>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</si>
  <si>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</si>
  <si>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</si>
  <si>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</si>
  <si>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</si>
  <si>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</si>
  <si>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</si>
  <si>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</si>
  <si>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</si>
  <si>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</si>
  <si>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</si>
  <si>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</si>
  <si>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</si>
  <si>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</si>
  <si>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</si>
  <si>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</si>
  <si>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</si>
  <si>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</si>
  <si>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</si>
  <si>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</si>
  <si>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</si>
  <si>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</si>
  <si>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</si>
  <si>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</si>
  <si>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</si>
  <si>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</si>
  <si>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</si>
  <si>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</si>
  <si>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</si>
  <si>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</si>
  <si>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</si>
  <si>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</si>
  <si>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</si>
  <si>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</si>
  <si>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</si>
  <si>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</si>
  <si>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</si>
  <si>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</si>
  <si>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</si>
  <si>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</si>
  <si>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</si>
  <si>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</si>
  <si>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</si>
  <si>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</si>
  <si>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</si>
  <si>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</si>
  <si>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</si>
  <si>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</si>
  <si>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</si>
  <si>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</si>
  <si>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</si>
  <si>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</si>
  <si>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</si>
  <si>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</si>
  <si>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</si>
  <si>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</si>
  <si>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</si>
  <si>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</si>
  <si>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</si>
  <si>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</si>
  <si>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</si>
  <si>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</si>
  <si>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</si>
  <si>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</si>
  <si>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</si>
  <si>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</si>
  <si>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</si>
  <si>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</si>
  <si>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</si>
  <si>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</si>
  <si>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</si>
  <si>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</si>
  <si>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</si>
  <si>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</si>
  <si>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</si>
  <si>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</si>
  <si>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</si>
  <si>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</si>
  <si>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</si>
  <si>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</si>
  <si>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</si>
  <si>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</si>
  <si>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</si>
  <si>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</si>
  <si>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</si>
  <si>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</si>
  <si>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</si>
  <si>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</si>
  <si>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</si>
  <si>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</si>
  <si>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</si>
  <si>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</si>
  <si>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</si>
  <si>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</si>
  <si>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</si>
  <si>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</si>
  <si>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</si>
  <si>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</si>
  <si>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</si>
  <si>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</si>
  <si>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</si>
  <si>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</si>
  <si>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</si>
  <si>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</si>
  <si>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</si>
  <si>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</si>
  <si>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</si>
  <si>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</si>
  <si>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</si>
  <si>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</si>
  <si>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</si>
  <si>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</si>
  <si>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</si>
  <si>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</si>
  <si>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</si>
  <si>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</si>
  <si>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</si>
  <si>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</si>
  <si>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</si>
  <si>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</si>
  <si>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</si>
  <si>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</si>
  <si>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</si>
  <si>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</si>
  <si>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</si>
  <si>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</si>
  <si>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</si>
  <si>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</si>
  <si>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</si>
  <si>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</si>
  <si>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</si>
  <si>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</si>
  <si>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</si>
  <si>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</si>
  <si>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</si>
  <si>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</si>
  <si>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</si>
  <si>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</si>
  <si>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</si>
  <si>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</si>
  <si>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</si>
  <si>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</si>
  <si>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</si>
  <si>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</si>
  <si>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</si>
  <si>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</si>
  <si>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</si>
  <si>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</si>
  <si>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</si>
  <si>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</si>
  <si>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</si>
  <si>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</si>
  <si>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</si>
  <si>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</si>
  <si>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</si>
  <si>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</si>
  <si>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</si>
  <si>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</si>
  <si>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</si>
  <si>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</si>
  <si>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</si>
  <si>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</si>
  <si>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</si>
  <si>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</si>
  <si>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</si>
  <si>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</si>
  <si>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</si>
  <si>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</si>
  <si>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</si>
  <si>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</si>
  <si>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</si>
  <si>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</si>
  <si>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</si>
  <si>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</si>
  <si>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</si>
  <si>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</si>
  <si>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</si>
  <si>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</si>
  <si>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</si>
  <si>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</si>
  <si>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</si>
  <si>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</si>
  <si>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</si>
  <si>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</si>
  <si>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</si>
  <si>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</si>
  <si>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</si>
  <si>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</si>
  <si>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</si>
  <si>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</si>
  <si>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</si>
  <si>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</si>
  <si>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</si>
  <si>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</si>
  <si>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</si>
  <si>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</si>
  <si>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</si>
  <si>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</si>
  <si>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</si>
  <si>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</si>
  <si>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</si>
  <si>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</si>
  <si>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</si>
  <si>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</si>
  <si>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</si>
  <si>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</si>
  <si>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</si>
  <si>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</si>
  <si>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</si>
  <si>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</si>
  <si>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</si>
  <si>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</si>
  <si>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</si>
  <si>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</si>
  <si>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</si>
  <si>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</si>
  <si>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</si>
  <si>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</si>
  <si>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</si>
  <si>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</si>
  <si>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</si>
  <si>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</si>
  <si>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</si>
  <si>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</si>
  <si>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</si>
  <si>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</si>
  <si>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</si>
  <si>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</si>
  <si>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</si>
  <si>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</si>
  <si>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</si>
  <si>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</si>
  <si>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</si>
  <si>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</si>
  <si>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</si>
  <si>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</si>
  <si>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</si>
  <si>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</si>
  <si>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</si>
  <si>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</si>
  <si>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</si>
  <si>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</si>
  <si>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</si>
  <si>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</si>
  <si>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</si>
  <si>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</si>
  <si>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</si>
  <si>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</si>
  <si>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</si>
  <si>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</si>
  <si>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</si>
  <si>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</si>
  <si>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</si>
  <si>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</si>
  <si>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</si>
  <si>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</si>
  <si>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</si>
  <si>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</si>
  <si>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</si>
  <si>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</si>
  <si>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</si>
  <si>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</si>
  <si>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</si>
  <si>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</si>
  <si>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</si>
  <si>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</si>
  <si>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</si>
  <si>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</si>
  <si>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</si>
  <si>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</si>
  <si>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</si>
  <si>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</si>
  <si>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</si>
  <si>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</si>
  <si>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</si>
  <si>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</si>
  <si>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</si>
  <si>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</si>
  <si>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</si>
  <si>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</si>
  <si>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</si>
  <si>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</si>
  <si>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</si>
  <si>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</si>
  <si>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</si>
  <si>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</si>
  <si>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</si>
  <si>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</si>
  <si>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</si>
  <si>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</si>
  <si>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</si>
  <si>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</si>
  <si>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</si>
  <si>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</si>
  <si>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</si>
  <si>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</si>
  <si>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</si>
  <si>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</si>
  <si>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</si>
  <si>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</si>
  <si>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</si>
  <si>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</si>
  <si>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</si>
  <si>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</si>
  <si>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</si>
  <si>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</si>
  <si>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</si>
  <si>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</si>
  <si>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</si>
  <si>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</si>
  <si>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</si>
  <si>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</si>
  <si>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</si>
  <si>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</si>
  <si>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</si>
  <si>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</si>
  <si>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</si>
  <si>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</si>
  <si>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</si>
  <si>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</si>
  <si>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</si>
  <si>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</si>
  <si>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</si>
  <si>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</si>
  <si>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</si>
  <si>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</si>
  <si>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</si>
  <si>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</si>
  <si>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</si>
  <si>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</si>
  <si>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</si>
  <si>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</si>
  <si>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</si>
  <si>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</si>
  <si>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</si>
  <si>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</si>
  <si>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</si>
  <si>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</si>
  <si>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</si>
  <si>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</si>
  <si>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</si>
  <si>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</si>
  <si>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</si>
  <si>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</si>
  <si>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</si>
  <si>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</si>
  <si>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</si>
  <si>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</si>
  <si>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</si>
  <si>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</si>
  <si>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</si>
  <si>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</si>
  <si>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</si>
  <si>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</si>
  <si>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</si>
  <si>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</si>
  <si>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</si>
  <si>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</si>
  <si>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</si>
  <si>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PCM-20251101-00000353</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</si>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</sst>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tabSelected="1" workbookViewId="0">
      <selection activeCell="D7" sqref="D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299.36001400463283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7.3717708335607313E-2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45962.308439930559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45962.308439930559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45962.308439930559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45962.308439930559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45962.308439930559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45962.308439930559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45962.308439930559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45962.308439930559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45962.308439930559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45962.308439930559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45962.308439930559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45962.308439930559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45962.308439930559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45962.308439930559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45962.308439930559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45962.308439930559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45962.308439930559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45962.308439930559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45962.308439930559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45962.308439930559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45962.308439930559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45962.308439930559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45962.308439930559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45962.308439930559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45962.308439930559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45962.308439930559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45962.308439930559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45962.308439930559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45962.308439930559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45962.308439930559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45962.308439930559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45962.308439930559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45962.308439930559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45962.308439930559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45962.308439930559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45962.308439930559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45962.308439930559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45962.308439930559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45962.308439930559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45962.308439930559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45962.308439930559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45962.308439930559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45962.308439930559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45962.308439930559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45962.308439930559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45962.308439930559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45962.308439930559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45962.308439930559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45962.308439930559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45962.308439930559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45962.308439930559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45962.308439930559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45962.308439930559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45962.308439930559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45962.308439930559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45962.308439930559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45962.308439930559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45962.308439930559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45962.308439930559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45962.308439930559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45962.308439930559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45962.308439930559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45962.308439930559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45962.308439930559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45962.308439930559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45962.308439930559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45962.308439930559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45962.308439930559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45962.308439930559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45962.308439930559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45962.308439930559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45962.308439930559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45962.308439930559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45962.308439930559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45962.308439930559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45962.308439930559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45962.308439930559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45962.308439930559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45962.308439930559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45962.308439930559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45962.308439930559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45962.308439930559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45962.308439930559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45962.308439930559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45962.308439930559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45962.308439930559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45962.308439930559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45962.308439930559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45962.308439930559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45962.308439930559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45962.308439930559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45962.308439930559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45962.308439930559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45962.308439930559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45962.308439930559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45962.308439930559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45962.308439930559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45962.308439930559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45962.308439930559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45962.308439930559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45962.308439930559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45962.308439930559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45962.308439930559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45962.308439930559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45962.308439930559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45962.308439930559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45962.308439930559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45962.308439930559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45962.308439930559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45962.308439930559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45962.308439930559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45962.308439930559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45962.308439930559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45962.308439930559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45962.308439930559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45962.308439930559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45962.308439930559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45962.308439930559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45962.308439930559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45962.308439930559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45962.308439930559</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45962.308439930559</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AA9781D9-4A81-406C-8974-34BFBDC61E23}"/>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137.3086019675975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3.5663565972281503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9.025706019019708E-2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7.021076389355585E-2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5.2907523153407965E-2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3.0650578708446119E-2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25879</v>
      </c>
      <c r="E9" s="114" t="s">
        <v>39021</v>
      </c>
      <c r="F9" s="115">
        <v>45962.302557870367</v>
      </c>
      <c r="G9" s="116">
        <f ca="1">IFERROR(NOW()-F9,"-")</f>
        <v>5.8820601916522719E-3</v>
      </c>
      <c r="H9" s="115">
        <v>45962.297662037039</v>
      </c>
      <c r="I9" s="18" t="str">
        <f>IFERROR(VLOOKUP(D9,DB!A:F,6,0),"")</f>
        <v>SCECO</v>
      </c>
      <c r="J9" s="18" t="str">
        <f>IFERROR(VLOOKUP(D9,DB!A:G,7,0),"")</f>
        <v>Vandalized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45962.308439930559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45962.308439930559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45962.308439930559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45962.308439930559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45962.308439930559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45962.308439930559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45962.308439930559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45962.308439930559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45962.308439930559</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45962.308439930559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45962.308439930559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45962.308439930559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45962.308439930559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45962.308439930559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45962.308439930559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45962.308439930559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45962.308439930559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45962.308439930559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45962.308439930559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45962.308439930559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45962.308439930559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45962.308439930559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45962.308439930559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45962.308439930559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45962.308439930559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45962.308439930559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45962.308439930559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45962.308439930559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45962.308439930559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45962.308439930559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45962.308439930559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45962.308439930559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45962.308439930559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45962.308439930559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45962.308439930559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45962.308439930559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45962.308439930559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45962.308439930559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45962.308439930559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45962.308439930559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45962.308439930559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45962.308439930559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45962.308439930559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45962.308439930559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45962.308439930559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45962.308439930559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45962.308439930559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45962.308439930559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45962.308439930559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45962.308439930559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45962.308439930559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45962.308439930559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45962.308439930559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45962.308439930559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45962.308439930559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45962.308439930559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45962.308439930559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45962.308439930559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45962.308439930559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45962.308439930559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45962.308439930559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45962.308439930559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45962.308439930559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45962.308439930559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45962.308439930559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45962.308439930559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45962.308439930559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45962.308439930559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45962.308439930559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45962.308439930559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45962.308439930559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45962.308439930559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45962.308439930559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45962.308439930559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45962.308439930559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45962.308439930559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45962.308439930559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45962.308439930559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45962.308439930559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45962.308439930559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45962.308439930559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45962.308439930559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45962.308439930559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45962.308439930559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45962.308439930559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45962.308439930559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45962.308439930559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45962.308439930559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45962.308439930559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45962.308439930559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45962.308439930559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45962.308439930559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45962.308439930559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45962.308439930559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45962.308439930559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45962.308439930559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45962.308439930559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45962.308439930559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45962.308439930559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45962.308439930559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45962.308439930559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45962.308439930559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45962.308439930559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45962.308439930559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45962.308439930559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45962.308439930559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45962.308439930559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45962.308439930559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45962.308439930559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45962.308439930559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45962.308439930559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45962.308439930559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45962.308439930559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45962.308439930559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45962.308439930559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45962.308439930559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45962.308439930559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45962.308439930559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45962.308439930559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45962.308439930559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45962.308439930559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45962.308439930559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45962.308439930559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45962.308439930559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45962.308439930559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45962.308439930559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45962.308439930559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45962.308439930559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45962.308439930559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45962.308439930559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45962.308439930559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45962.308439930559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45962.308439930559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45962.308439930559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45962.308439930559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45962.308439930559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45962.308439930559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45962.308439930559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45962.308439930559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45962.308439930559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45962.308439930559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45962.308439930559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45962.308439930559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45962.308439930559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45962.308439930559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45962.308439930559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45962.308439930559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45962.308439930559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45962.308439930559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45962.308439930559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45962.308439930559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45962.308439930559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45962.308439930559</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45962.308439930559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45962.308439930559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45962.308439930559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45962.308439930559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45962.308439930559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45962.308439930559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45962.308439930559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45962.308439930559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45962.308439930559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45962.308439930559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45962.308439930559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45962.308439930559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45962.308439930559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45962.308439930559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45962.308439930559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45962.308439930559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45962.308439930559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45962.308439930559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45962.308439930559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45962.308439930559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45962.308439930559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45962.308439930559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45962.308439930559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45962.308439930559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45962.308439930559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45962.308439930559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45962.308439930559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45962.308439930559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45962.308439930559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45962.308439930559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45962.308439930559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45962.308439930559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45962.308439930559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45962.308439930559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45962.308439930559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45962.308439930559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45962.308439930559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45962.308439930559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45962.308439930559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45962.308439930559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45962.308439930559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45962.308439930559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45962.308439930559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45962.308439930559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45962.308439930559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45962.308439930559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45962.308439930559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45962.308439930559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45962.308439930559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45962.308439930559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45962.308439930559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45962.308439930559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45962.308439930559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45962.308439930559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45962.308439930559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45962.308439930559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45962.308439930559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45962.308439930559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45962.308439930559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45962.308439930559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45962.308439930559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45962.308439930559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45962.308439930559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45962.308439930559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45962.308439930559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45962.308439930559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45962.308439930559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45962.308439930559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45962.308439930559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45962.308439930559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45962.308439930559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45962.308439930559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45962.308439930559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45962.308439930559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45962.308439930559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45962.308439930559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45962.308439930559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45962.308439930559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45962.308439930559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45962.308439930559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45962.308439930559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45962.308439930559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45962.308439930559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45962.308439930559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45962.308439930559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45962.308439930559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45962.308439930559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45962.308439930559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45962.308439930559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45962.308439930559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45962.308439930559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45962.308439930559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45962.308439930559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45962.308439930559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45962.308439930559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45962.308439930559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45962.308439930559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45962.308439930559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45962.308439930559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45962.308439930559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45962.308439930559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45962.308439930559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45962.308439930559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45962.308439930559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45962.308439930559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45962.308439930559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45962.308439930559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45962.308439930559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45962.308439930559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45962.308439930559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45962.308439930559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45962.308439930559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45962.308439930559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45962.308439930559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45962.308439930559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45962.308439930559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45962.308439930559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45962.308439930559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45962.308439930559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45962.308439930559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45962.308439930559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45962.308439930559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45962.308439930559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45962.308439930559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45962.308439930559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45962.308439930559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45962.308439930559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45962.308439930559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45962.308439930559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45962.308439930559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45962.308439930559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45962.308439930559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45962.308439930559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45962.308439930559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45962.308439930559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45962.308439930559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45962.308439930559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45962.308439930559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45962.308439930559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45962.308439930559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45962.308439930559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45962.308439930559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45962.308439930559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45962.308439930559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45962.308439930559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45962.308439930559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45962.308439930559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45962.308439930559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45962.308439930559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45962.308439930559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45962.308439930559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45962.308439930559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45962.308439930559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45962.308439930559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45962.308439930559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45962.308439930559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45962.308439930559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45962.308439930559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45962.308439930559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45962.308439930559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45962.308439930559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45962.308439930559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45962.308439930559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45962.308439930559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45962.308439930559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45962.308439930559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45962.308439930559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45962.308439930559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45962.308439930559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45962.308439930559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45962.308439930559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45962.308439930559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45962.308439930559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45962.308439930559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45962.308439930559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45962.308439930559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45962.308439930559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45962.308439930559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45962.308439930559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45962.308439930559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45962.308439930559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45962.308439930559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45962.308439930559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45962.308439930559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45962.308439930559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45962.308439930559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45962.308439930559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45962.308439930559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45962.308439930559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45962.308439930559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45962.308439930559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45962.308439930559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45962.308439930559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45962.308439930559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45962.308439930559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45962.308439930559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45962.308439930559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45962.308439930559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45962.308439930559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45962.308439930559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45962.308439930559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45962.308439930559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45962.308439930559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45962.308439930559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45962.308439930559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45962.308439930559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45962.308439930559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45962.308439930559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45962.308439930559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45962.308439930559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45962.308439930559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45962.308439930559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45962.308439930559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45962.308439930559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45962.308439930559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45962.308439930559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45962.308439930559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45962.308439930559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45962.308439930559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45962.308439930559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45962.308439930559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45962.308439930559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45962.308439930559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45962.308439930559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45962.308439930559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45962.308439930559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45962.308439930559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45962.308439930559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45962.308439930559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45962.308439930559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45962.308439930559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45962.308439930559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45962.308439930559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45962.308439930559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45962.308439930559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45962.308439930559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45962.308439930559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45962.308439930559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45962.308439930559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45962.308439930559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45962.308439930559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45962.308439930559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45962.308439930559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45962.308439930559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45962.308439930559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45962.308439930559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45962.308439930559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45962.308439930559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45962.308439930559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45962.308439930559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45962.308439930559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45962.308439930559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45962.308439930559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45962.308439930559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45962.308439930559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45962.308439930559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45962.308439930559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45962.308439930559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45962.308439930559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45962.308439930559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45962.308439930559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45962.308439930559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45962.308439930559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45962.308439930559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45962.308439930559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45962.308439930559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45962.308439930559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45962.308439930559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45962.308439930559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45962.308439930559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45962.308439930559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45962.308439930559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45962.308439930559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45962.308439930559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45962.308439930559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45962.308439930559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45962.308439930559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45962.308439930559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45962.308439930559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45962.308439930559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45962.308439930559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45962.308439930559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45962.308439930559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45962.308439930559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45962.308439930559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45962.308439930559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45962.308439930559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45962.308439930559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45962.308439930559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45962.308439930559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45962.308439930559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45962.308439930559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45962.308439930559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45962.308439930559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45962.308439930559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45962.308439930559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45962.308439930559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45962.308439930559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45962.308439930559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45962.308439930559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45962.308439930559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45962.308439930559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45962.308439930559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45962.308439930559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45962.308439930559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45962.308439930559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45962.308439930559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45962.308439930559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45962.308439930559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45962.308439930559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45962.308439930559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45962.308439930559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45962.308439930559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45962.308439930559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45962.308439930559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45962.308439930559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45962.308439930559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45962.308439930559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45962.308439930559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45962.308439930559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45962.308439930559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45962.308439930559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45962.308439930559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45962.308439930559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45962.308439930559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45962.308439930559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45962.308439930559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45962.308439930559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45962.308439930559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45962.308439930559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45962.308439930559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45962.308439930559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45962.308439930559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45962.308439930559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45962.308439930559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45962.308439930559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45962.308439930559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45962.308439930559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45962.308439930559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45962.308439930559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45962.308439930559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45962.308439930559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45962.308439930559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45962.308439930559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45962.308439930559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45962.308439930559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45962.308439930559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45962.308439930559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45962.308439930559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45962.308439930559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45962.308439930559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45962.308439930559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45962.308439930559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45962.308439930559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45962.308439930559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45962.308439930559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45962.308439930559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45962.308439930559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45962.308439930559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45962.308439930559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45962.308439930559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45962.308439930559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45962.308439930559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45962.308439930559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45962.308439930559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45962.308439930559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45962.308439930559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45962.308439930559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45962.308439930559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45962.308439930559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45962.308439930559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45962.308439930559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45962.308439930559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45962.308439930559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45962.308439930559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45962.308439930559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45962.308439930559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45962.308439930559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45962.308439930559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45962.308439930559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45962.308439930559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45962.308439930559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45962.308439930559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45962.308439930559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45962.308439930559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45962.308439930559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45962.308439930559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45962.308439930559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45962.308439930559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45962.308439930559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45962.308439930559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45962.308439930559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45962.308439930559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45962.308439930559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45962.308439930559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45962.308439930559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45962.308439930559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45962.308439930559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45962.308439930559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45962.308439930559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45962.308439930559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45962.308439930559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45962.308439930559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45962.308439930559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45962.308439930559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45962.308439930559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45962.308439930559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45962.308439930559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45962.308439930559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45962.308439930559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45962.308439930559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45962.308439930559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45962.308439930559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45962.308439930559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45962.308439930559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45962.308439930559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45962.308439930559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45962.308439930559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45962.308439930559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45962.308439930559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45962.308439930559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45962.308439930559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45962.308439930559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45962.308439930559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45962.308439930559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45962.308439930559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45962.308439930559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45962.308439930559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45962.308439930559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45962.308439930559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45962.308439930559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45962.308439930559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45962.308439930559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45962.308439930559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45962.308439930559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45962.308439930559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45962.308439930559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45962.308439930559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45962.308439930559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45962.308439930559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45962.308439930559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45962.308439930559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45962.308439930559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45962.308439930559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45962.308439930559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45962.308439930559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45962.308439930559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45962.308439930559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45962.308439930559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45962.308439930559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45962.308439930559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45962.308439930559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45962.308439930559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45962.308439930559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45962.308439930559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45962.308439930559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45962.308439930559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45962.308439930559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45962.308439930559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45962.308439930559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45962.308439930559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45962.308439930559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45962.308439930559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45962.308439930559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45962.308439930559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45962.308439930559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45962.308439930559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45962.308439930559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45962.308439930559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45962.308439930559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45962.308439930559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45962.308439930559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45962.308439930559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45962.308439930559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45962.308439930559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45962.308439930559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45962.308439930559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45962.308439930559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45962.308439930559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45962.308439930559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45962.308439930559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45962.308439930559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45962.308439930559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45962.308439930559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45962.308439930559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45962.308439930559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45962.308439930559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45962.308439930559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45962.308439930559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45962.308439930559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45962.308439930559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45962.308439930559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45962.308439930559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45962.308439930559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45962.308439930559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45962.308439930559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45962.308439930559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45962.308439930559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45962.308439930559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45962.308439930559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45962.308439930559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45962.308439930559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45962.308439930559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45962.308439930559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45962.308439930559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45962.308439930559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45962.308439930559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45962.308439930559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45962.308439930559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45962.308439930559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45962.308439930559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45962.308439930559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45962.308439930559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45962.308439930559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45962.308439930559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45962.308439930559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45962.308439930559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45962.308439930559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45962.308439930559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45962.308439930559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45962.308439930559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45962.308439930559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45962.308439930559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45962.308439930559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45962.308439930559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45962.308439930559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45962.308439930559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45962.308439930559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45962.308439930559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45962.308439930559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45962.308439930559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45962.308439930559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45962.308439930559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45962.308439930559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45962.308439930559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45962.308439930559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45962.308439930559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45962.308439930559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45962.308439930559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45962.308439930559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45962.308439930559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45962.308439930559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45962.308439930559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45962.308439930559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45962.308439930559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45962.308439930559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45962.308439930559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45962.308439930559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45962.308439930559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45962.308439930559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45962.308439930559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45962.308439930559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45962.308439930559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45962.308439930559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45962.308439930559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45962.308439930559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45962.308439930559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45962.308439930559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45962.308439930559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45962.308439930559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45962.308439930559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45962.308439930559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45962.308439930559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45962.308439930559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45962.308439930559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45962.308439930559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45962.308439930559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45962.308439930559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45962.308439930559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45962.308439930559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45962.308439930559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45962.308439930559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45962.308439930559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45962.308439930559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45962.308439930559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45962.308439930559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45962.308439930559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45962.308439930559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45962.308439930559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45962.308439930559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45962.308439930559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45962.308439930559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45962.308439930559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45962.308439930559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45962.308439930559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45962.308439930559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45962.308439930559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45962.308439930559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45962.308439930559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45962.308439930559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45962.308439930559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45962.308439930559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45962.308439930559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45962.308439930559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45962.308439930559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45962.308439930559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45962.308439930559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45962.308439930559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45962.308439930559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45962.308439930559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45962.308439930559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45962.308439930559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45962.308439930559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45962.308439930559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45962.308439930559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45962.308439930559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45962.308439930559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45962.308439930559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45962.308439930559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45962.308439930559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45962.308439930559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45962.308439930559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45962.308439930559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45962.308439930559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45962.308439930559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45962.308439930559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45962.308439930559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45962.308439930559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45962.308439930559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45962.308439930559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45962.308439930559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45962.308439930559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45962.308439930559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45962.308439930559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45962.308439930559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45962.308439930559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45962.308439930559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45962.308439930559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45962.308439930559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45962.308439930559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45962.308439930559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45962.308439930559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45962.308439930559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45962.308439930559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45962.308439930559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45962.308439930559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45962.308439930559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45962.308439930559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45962.308439930559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45962.308439930559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45962.308439930559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45962.308439930559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45962.308439930559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45962.308439930559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45962.308439930559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45962.308439930559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45962.308439930559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45962.308439930559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45962.308439930559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45962.308439930559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45962.308439930559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45962.308439930559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45962.308439930559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45962.308439930559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45962.308439930559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45962.308439930559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45962.308439930559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45962.308439930559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45962.308439930559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45962.308439930559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45962.308439930559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45962.308439930559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45962.308439930559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45962.308439930559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45962.308439930559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45962.308439930559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45962.308439930559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45962.308439930559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45962.308439930559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45962.308439930559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45962.308439930559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45962.308439930559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45962.308439930559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45962.308439930559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45962.308439930559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45962.308439930559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45962.308439930559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45962.308439930559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45962.308439930559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45962.308439930559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45962.308439930559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45962.308439930559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45962.308439930559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45962.308439930559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45962.308439930559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45962.308439930559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45962.308439930559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45962.308439930559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45962.308439930559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45962.308439930559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45962.308439930559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45962.308439930559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45962.308439930559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45962.308439930559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45962.308439930559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45962.308439930559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45962.308439930559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45962.308439930559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45962.308439930559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45962.308439930559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45962.308439930559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45962.308439930559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45962.308439930559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45962.308439930559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45962.308439930559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45962.308439930559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45962.308439930559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45962.308439930559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45962.308439930559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45962.308439930559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45962.308439930559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45962.308439930559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45962.308439930559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45962.308439930559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45962.308439930559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45962.308439930559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45962.308439930559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45962.308439930559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45962.308439930559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45962.308439930559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45962.308439930559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45962.308439930559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45962.308439930559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45962.308439930559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45962.308439930559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45962.308439930559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45962.308439930559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45962.308439930559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45962.308439930559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45962.308439930559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45962.308439930559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45962.308439930559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45962.308439930559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45962.308439930559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45962.308439930559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45962.308439930559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45962.308439930559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45962.308439930559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45962.308439930559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45962.308439930559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45962.308439930559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45962.308439930559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45962.308439930559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45962.308439930559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45962.308439930559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45962.308439930559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45962.308439930559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45962.308439930559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45962.308439930559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45962.308439930559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45962.308439930559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45962.308439930559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45962.308439930559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45962.308439930559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45962.308439930559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45962.308439930559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45962.308439930559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45962.308439930559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45962.308439930559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45962.308439930559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45962.308439930559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45962.308439930559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45962.308439930559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45962.308439930559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45962.308439930559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45962.308439930559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45962.308439930559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45962.308439930559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45962.308439930559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45962.308439930559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45962.308439930559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45962.308439930559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45962.308439930559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45962.308439930559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45962.308439930559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45962.308439930559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45962.308439930559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45962.308439930559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45962.308439930559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45962.308439930559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45962.308439930559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45962.308439930559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45962.308439930559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45962.308439930559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45962.308439930559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45962.308439930559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45962.308439930559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45962.308439930559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45962.308439930559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45962.308439930559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45962.308439930559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45962.308439930559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45962.308439930559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45962.308439930559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45962.308439930559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45962.308439930559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45962.308439930559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45962.308439930559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45962.308439930559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45962.308439930559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45962.308439930559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45962.308439930559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45962.308439930559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45962.308439930559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45962.308439930559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45962.308439930559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45962.308439930559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45962.308439930559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45962.308439930559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45962.308439930559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45962.308439930559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45962.308439930559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45962.308439930559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45962.308439930559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45962.308439930559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45962.308439930559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45962.308439930559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45962.308439930559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45962.308439930559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45962.308439930559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45962.308439930559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45962.308439930559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45962.308439930559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45962.308439930559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45962.308439930559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45962.308439930559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45962.308439930559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45962.308439930559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45962.308439930559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45962.308439930559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45962.308439930559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45962.308439930559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45962.308439930559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45962.308439930559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45962.308439930559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45962.308439930559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45962.308439930559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45962.308439930559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45962.308439930559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45962.308439930559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45962.308439930559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45962.308439930559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45962.308439930559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45962.308439930559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45962.308439930559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45962.308439930559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45962.308439930559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45962.308439930559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45962.308439930559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45962.308439930559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45962.308439930559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45962.308439930559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45962.308439930559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45962.308439930559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45962.308439930559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45962.308439930559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45962.308439930559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45962.308439930559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45962.308439930559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45962.308439930559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45962.308439930559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45962.308439930559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45962.308439930559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45962.308439930559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45962.308439930559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45962.308439930559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45962.308439930559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45962.308439930559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45962.308439930559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45962.308439930559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45962.308439930559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45962.308439930559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45962.308439930559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45962.308439930559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45962.308439930559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45962.308439930559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45962.308439930559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45962.308439930559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45962.308439930559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45962.308439930559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45962.308439930559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45962.308439930559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45962.308439930559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45962.308439930559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45962.308439930559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45962.308439930559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45962.308439930559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45962.308439930559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45962.308439930559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45962.308439930559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45962.308439930559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45962.308439930559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45962.308439930559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45962.308439930559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45962.308439930559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45962.308439930559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45962.308439930559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45962.308439930559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45962.308439930559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45962.308439930559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45962.308439930559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45962.308439930559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45962.308439930559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45962.308439930559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45962.308439930559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45962.308439930559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45962.308439930559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45962.308439930559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45962.308439930559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45962.308439930559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45962.308439930559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45962.308439930559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45962.308439930559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45962.308439930559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45962.308439930559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45962.308439930559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45962.308439930559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45962.308439930559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45962.308439930559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45962.308439930559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45962.308439930559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45962.308439930559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45962.308439930559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45962.308439930559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45962.308439930559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45962.308439930559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45962.308439930559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45962.308439930559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45962.308439930559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45962.308439930559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45962.308439930559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45962.308439930559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45962.308439930559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45962.308439930559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45962.308439930559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45962.308439930559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45962.308439930559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45962.308439930559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45962.308439930559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45962.308439930559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45962.308439930559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45962.308439930559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45962.308439930559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45962.308439930559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45962.308439930559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45962.308439930559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45962.308439930559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45962.308439930559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45962.308439930559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45962.308439930559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45962.308439930559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45962.308439930559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45962.308439930559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45962.308439930559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45962.308439930559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45962.308439930559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45962.308439930559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45962.308439930559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45962.308439930559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45962.308439930559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45962.308439930559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45962.308439930559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45962.308439930559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45962.308439930559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45962.308439930559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45962.308439930559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45962.308439930559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45962.308439930559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45962.308439930559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45962.308439930559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45962.308439930559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45962.308439930559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45962.308439930559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45962.308439930559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45962.308439930559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45962.308439930559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45962.308439930559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45962.308439930559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45962.308439930559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45962.308439930559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45962.308439930559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45962.308439930559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45962.308439930559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45962.308439930559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45962.308439930559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45962.308439930559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45962.308439930559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45962.308439930559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45962.308439930559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45962.308439930559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45962.308439930559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45962.308439930559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45962.308439930559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45962.308439930559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45962.308439930559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45962.308439930559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45962.308439930559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45962.308439930559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45962.308439930559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45962.308439930559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45962.308439930559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45962.308439930559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45962.308439930559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45962.308439930559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45962.308439930559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45962.308439930559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45962.308439930559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45962.308439930559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45962.308439930559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45962.308439930559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45962.308439930559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45962.308439930559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45962.308439930559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45962.308439930559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45962.308439930559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45962.308439930559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45962.308439930559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45962.308439930559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45962.308439930559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45962.308439930559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45962.308439930559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45962.308439930559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45962.308439930559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45962.308439930559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45962.308439930559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45962.308439930559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45962.308439930559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45962.308439930559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45962.308439930559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45962.308439930559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45962.308439930559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45962.308439930559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45962.308439930559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45962.308439930559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45962.308439930559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45962.308439930559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45962.308439930559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45962.308439930559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45962.308439930559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45962.308439930559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45962.308439930559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45962.308439930559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45962.308439930559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45962.308439930559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45962.308439930559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45962.308439930559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45962.308439930559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45962.308439930559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45962.308439930559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45962.308439930559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45962.308439930559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45962.308439930559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45962.308439930559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45962.308439930559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45962.308439930559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45962.308439930559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45962.308439930559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45962.308439930559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45962.308439930559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45962.308439930559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45962.308439930559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45962.308439930559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45962.308439930559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45962.308439930559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45962.308439930559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45962.308439930559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45962.308439930559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45962.308439930559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45962.308439930559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45962.308439930559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45962.308439930559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45962.308439930559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45962.308439930559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45962.308439930559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45962.308439930559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45962.308439930559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45962.308439930559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45962.308439930559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45962.308439930559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45962.308439930559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45962.308439930559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45962.308439930559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45962.308439930559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45962.308439930559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45962.308439930559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45962.308439930559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45962.308439930559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45962.308439930559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45962.308439930559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45962.308439930559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45962.308439930559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39118</v>
      </c>
      <c r="B2" s="94" t="str">
        <f>IFERROR(VLOOKUP(D2,DB!A:K,11,0),"")</f>
        <v>R4</v>
      </c>
      <c r="C2" s="97">
        <v>1</v>
      </c>
      <c r="D2" s="94" t="s">
        <v>35092</v>
      </c>
      <c r="E2" s="98" t="s">
        <v>39021</v>
      </c>
      <c r="F2" s="99">
        <v>45703.480717592596</v>
      </c>
      <c r="G2" s="100">
        <f ca="1">IFERROR(NOW()-F2,"")</f>
        <v>258.82772233796277</v>
      </c>
      <c r="H2" s="99">
        <v>45703.474768518521</v>
      </c>
      <c r="I2" s="99" t="str">
        <f>IFERROR(VLOOKUP(D2,DB!A:F,6,0),"")</f>
        <v>SCECO</v>
      </c>
      <c r="J2" s="99" t="str">
        <f>IFERROR(VLOOKUP(D2,DB!A:G,7,0),"")</f>
        <v>Dead</v>
      </c>
      <c r="K2" s="101" t="s">
        <v>39119</v>
      </c>
      <c r="L2" s="94" t="str">
        <f>IFERROR(VLOOKUP(D2,DB!A:I,9,0),"")</f>
        <v>Latis</v>
      </c>
    </row>
    <row r="3" spans="1:16" ht="26.25" customHeight="1">
      <c r="A3" s="169" t="s">
        <v>39120</v>
      </c>
      <c r="B3" s="119" t="str">
        <f>IFERROR(VLOOKUP(D3,DB!A:K,11,0),"")</f>
        <v>R4</v>
      </c>
      <c r="C3" s="120">
        <v>1</v>
      </c>
      <c r="D3" s="94" t="s">
        <v>28974</v>
      </c>
      <c r="E3" s="98" t="s">
        <v>39021</v>
      </c>
      <c r="F3" s="123">
        <v>45960.96875</v>
      </c>
      <c r="G3" s="124">
        <f ca="1">IFERROR(NOW()-F3,"")</f>
        <v>1.3396899305589614</v>
      </c>
      <c r="H3" s="123">
        <v>45960.963101851848</v>
      </c>
      <c r="I3" s="119" t="str">
        <f>IFERROR(VLOOKUP(D3,DB!A:F,6,0),"")</f>
        <v>SCECO</v>
      </c>
      <c r="J3" s="119" t="str">
        <f>IFERROR(VLOOKUP(D3,DB!A:G,7,0),"")</f>
        <v>Weak</v>
      </c>
      <c r="K3" s="125" t="s">
        <v>39121</v>
      </c>
      <c r="L3" s="121" t="str">
        <f>IFERROR(VLOOKUP(D3,DB!A:I,9,0),"")</f>
        <v>Latis</v>
      </c>
    </row>
    <row r="4" spans="1:16" ht="15" customHeight="1">
      <c r="A4" s="119" t="s">
        <v>39122</v>
      </c>
      <c r="B4" s="119" t="str">
        <f>IFERROR(VLOOKUP(D4,DB!A:K,11,0),"")</f>
        <v>R4</v>
      </c>
      <c r="C4" s="120">
        <v>1</v>
      </c>
      <c r="D4" s="121" t="s">
        <v>32088</v>
      </c>
      <c r="E4" s="98" t="s">
        <v>39021</v>
      </c>
      <c r="F4" s="123">
        <v>45962.239988425928</v>
      </c>
      <c r="G4" s="124">
        <f ca="1">IFERROR(NOW()-F4,"")</f>
        <v>6.8451504630502313E-2</v>
      </c>
      <c r="H4" s="123">
        <v>45962.212476851855</v>
      </c>
      <c r="I4" s="119" t="str">
        <f>IFERROR(VLOOKUP(D4,DB!A:F,6,0),"")</f>
        <v>SCECO</v>
      </c>
      <c r="J4" s="119" t="str">
        <f>IFERROR(VLOOKUP(D4,DB!A:G,7,0),"")</f>
        <v>Dead</v>
      </c>
      <c r="K4" s="125" t="s">
        <v>39123</v>
      </c>
      <c r="L4" s="121" t="str">
        <f>IFERROR(VLOOKUP(D4,DB!A:I,9,0),"")</f>
        <v>Latis</v>
      </c>
    </row>
    <row r="5" spans="1:16" ht="15" customHeight="1">
      <c r="A5" s="119"/>
      <c r="B5" s="119" t="str">
        <f>IFERROR(VLOOKUP(D5,DB!A:K,11,0),"")</f>
        <v/>
      </c>
      <c r="C5" s="120"/>
      <c r="D5" s="121"/>
      <c r="E5" s="98"/>
      <c r="F5" s="123"/>
      <c r="G5" s="124">
        <f ca="1">IFERROR(NOW()-F5,"")</f>
        <v>45962.308439930559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45962.308439930559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45962.308439930559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45962.308439930559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45962.308439930559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45962.308439930559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45962.308439930559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45962.308439930559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45962.308439930559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45962.308439930559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45962.308439930559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45962.308439930559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45962.308439930559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45962.308439930559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45962.308439930559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45962.308439930559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45962.308439930559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45962.308439930559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45962.308439930559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45962.308439930559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45962.308439930559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45962.308439930559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45962.308439930559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45962.308439930559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45962.308439930559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45962.308439930559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45962.308439930559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45962.308439930559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45962.308439930559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45962.308439930559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45962.308439930559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45962.308439930559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45962.308439930559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45962.308439930559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45962.308439930559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45962.308439930559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45962.308439930559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45962.308439930559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45962.308439930559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45962.308439930559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45962.308439930559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45962.308439930559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45962.308439930559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45962.308439930559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45962.308439930559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45962.308439930559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45962.308439930559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45962.308439930559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45962.308439930559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45962.308439930559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45962.308439930559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45962.308439930559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45962.308439930559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45962.308439930559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45962.308439930559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45962.308439930559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45962.308439930559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45962.308439930559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45962.308439930559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45962.308439930559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45962.308439930559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45962.308439930559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45962.308439930559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45962.308439930559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45962.308439930559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45962.308439930559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45962.308439930559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45962.308439930559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45962.308439930559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45962.308439930559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45962.308439930559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45962.308439930559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45962.308439930559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45962.308439930559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45962.308439930559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45962.308439930559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45962.308439930559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45962.308439930559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45962.308439930559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45962.308439930559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45962.308439930559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45962.308439930559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45962.308439930559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45962.308439930559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45962.308439930559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45962.308439930559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45962.308439930559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45962.308439930559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45962.308439930559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45962.308439930559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45962.308439930559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45962.308439930559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45962.308439930559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45962.308439930559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45962.308439930559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45962.308439930559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45962.308439930559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45962.308439930559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45962.308439930559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45962.308439930559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45962.308439930559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45962.308439930559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45962.308439930559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45962.308439930559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45962.308439930559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45962.308439930559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45962.308439930559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45962.308439930559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45962.308439930559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45962.308439930559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45962.308439930559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45962.308439930559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45962.308439930559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45962.308439930559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45962.308439930559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45962.308439930559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45962.308439930559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45962.308439930559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45962.308439930559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45962.308439930559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45962.308439930559</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45962.308439930559</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39124</v>
      </c>
      <c r="B2" s="37" t="str">
        <f>IFERROR(VLOOKUP(D2,DB!A:K,11,0),"")</f>
        <v>R5</v>
      </c>
      <c r="C2" s="37">
        <v>3</v>
      </c>
      <c r="D2" s="118" t="s">
        <v>36011</v>
      </c>
      <c r="E2" s="37" t="s">
        <v>39021</v>
      </c>
      <c r="F2" s="38">
        <v>45891.832060185188</v>
      </c>
      <c r="G2" s="144">
        <f ca="1">IFERROR(NOW()-F2,"")</f>
        <v>70.47637974537065</v>
      </c>
      <c r="H2" s="38">
        <v>45891.790393518517</v>
      </c>
      <c r="I2" s="37" t="str">
        <f>IFERROR(VLOOKUP(D2,DB!A:F,6,0),"")</f>
        <v>Generator-SG</v>
      </c>
      <c r="J2" s="37" t="str">
        <f>IFERROR(VLOOKUP(D2,DB!A:G,7,0),"")</f>
        <v>Vandalized</v>
      </c>
      <c r="K2" s="37" t="s">
        <v>39125</v>
      </c>
      <c r="L2" s="37" t="str">
        <f>IFERROR(VLOOKUP(D2,DB!A:I,9,0),"")</f>
        <v>Latis</v>
      </c>
      <c r="M2" s="117"/>
    </row>
    <row r="3" spans="1:13" ht="30.75">
      <c r="A3" s="37" t="s">
        <v>39126</v>
      </c>
      <c r="B3" s="37" t="str">
        <f>IFERROR(VLOOKUP(D3,DB!A:K,11,0),"")</f>
        <v>R5</v>
      </c>
      <c r="C3" s="37">
        <v>1</v>
      </c>
      <c r="D3" s="37" t="s">
        <v>33268</v>
      </c>
      <c r="E3" s="37" t="s">
        <v>39024</v>
      </c>
      <c r="F3" s="38">
        <v>45926.188877314817</v>
      </c>
      <c r="G3" s="144">
        <f t="shared" ref="G3" ca="1" si="0">IFERROR(NOW()-F3,"")</f>
        <v>36.119562615742325</v>
      </c>
      <c r="H3" s="38">
        <v>45926.158159722225</v>
      </c>
      <c r="I3" s="37" t="str">
        <f>IFERROR(VLOOKUP(D3,DB!A:F,6,0),"")</f>
        <v>SCECO</v>
      </c>
      <c r="J3" s="37" t="str">
        <f>IFERROR(VLOOKUP(D3,DB!A:G,7,0),"")</f>
        <v>Good</v>
      </c>
      <c r="K3" s="37" t="s">
        <v>39127</v>
      </c>
      <c r="L3" s="37" t="str">
        <f>IFERROR(VLOOKUP(D3,DB!A:I,9,0),"")</f>
        <v>Latis</v>
      </c>
      <c r="M3" s="117"/>
    </row>
    <row r="4" spans="1:13" ht="48" customHeight="1">
      <c r="A4" s="152" t="s">
        <v>39128</v>
      </c>
      <c r="B4" s="152" t="str">
        <f>IFERROR(VLOOKUP(D4,DB!A:K,11,0),"")</f>
        <v>R5</v>
      </c>
      <c r="C4" s="152">
        <v>1</v>
      </c>
      <c r="D4" s="152" t="s">
        <v>34758</v>
      </c>
      <c r="E4" s="152" t="s">
        <v>39024</v>
      </c>
      <c r="F4" s="153">
        <v>45948.661111111112</v>
      </c>
      <c r="G4" s="154">
        <f ca="1">IFERROR(NOW()-F4,"")</f>
        <v>13.647328819446557</v>
      </c>
      <c r="H4" s="153">
        <v>45948.661111111112</v>
      </c>
      <c r="I4" s="152" t="str">
        <f>IFERROR(VLOOKUP(D4,DB!A:F,6,0),"")</f>
        <v>SCECO</v>
      </c>
      <c r="J4" s="152" t="str">
        <f>IFERROR(VLOOKUP(D4,DB!A:G,7,0),"")</f>
        <v>Dead</v>
      </c>
      <c r="K4" s="152" t="s">
        <v>39129</v>
      </c>
      <c r="L4" s="152" t="str">
        <f>IFERROR(VLOOKUP(D4,DB!A:I,9,0),"")</f>
        <v>Latis</v>
      </c>
    </row>
    <row r="5" spans="1:13" ht="15">
      <c r="A5" s="152"/>
      <c r="B5" s="152" t="str">
        <f>IFERROR(VLOOKUP(D5,DB!A:K,11,0),"")</f>
        <v/>
      </c>
      <c r="C5" s="152"/>
      <c r="D5" s="152"/>
      <c r="E5" s="152"/>
      <c r="F5" s="153"/>
      <c r="G5" s="154">
        <f ca="1">IFERROR(NOW()-F5,"")</f>
        <v>45962.308439930559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45962.308439930559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45962.308439930559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45962.308439930559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45962.308439930559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45962.308439930559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45962.308439930559</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45962.308439930559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45962.308439930559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45962.308439930559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45962.308439930559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45962.308439930559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45962.308439930559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45962.308439930559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45962.308439930559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45962.308439930559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45962.308439930559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45962.308439930559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45962.308439930559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45962.308439930559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45962.308439930559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45962.308439930559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45962.308439930559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45962.308439930559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45962.308439930559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45962.308439930559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45962.308439930559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45962.308439930559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45962.308439930559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45962.308439930559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45962.308439930559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45962.308439930559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45962.308439930559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45962.308439930559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45962.308439930559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45962.308439930559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45962.308439930559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45962.308439930559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45962.308439930559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45962.308439930559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45962.308439930559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45962.308439930559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45962.308439930559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45962.308439930559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45962.308439930559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45962.308439930559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45962.308439930559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45962.308439930559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45962.308439930559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45962.308439930559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45962.308439930559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45962.308439930559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45962.308439930559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45962.308439930559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45962.308439930559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45962.308439930559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45962.308439930559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45962.308439930559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45962.308439930559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45962.308439930559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45962.308439930559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45962.308439930559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45962.308439930559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45962.308439930559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45962.308439930559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45962.308439930559</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45962.308439930559</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45962.308439930559</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45962.308439930559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45962.308439930559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45962.308439930559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45962.308439930559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45962.308439930559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45962.308439930559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45962.308439930559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45962.308439930559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45962.308439930559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45962.308439930559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45962.308439930559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45962.308439930559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45962.308439930559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45962.308439930559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45962.308439930559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45962.308439930559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45962.308439930559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45962.308439930559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45962.308439930559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45962.308439930559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45962.308439930559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45962.308439930559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45962.308439930559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45962.308439930559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45962.308439930559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45962.308439930559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45962.308439930559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45962.308439930559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45962.308439930559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45962.308439930559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45962.308439930559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45962.308439930559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45962.308439930559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45962.308439930559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45962.308439930559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45962.308439930559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45962.308439930559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45962.308439930559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45962.308439930559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45962.308439930559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45962.308439930559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45962.308439930559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45962.308439930559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45962.308439930559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45962.308439930559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45962.308439930559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45962.308439930559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45962.308439930559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45962.308439930559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45962.308439930559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45962.308439930559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45962.308439930559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45962.308439930559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45962.308439930559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45962.308439930559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45962.308439930559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45962.308439930559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45962.308439930559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45962.308439930559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45962.308439930559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45962.308439930559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45962.308439930559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45962.308439930559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45962.308439930559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45962.308439930559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45962.308439930559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45962.308439930559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45962.308439930559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45962.308439930559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45962.308439930559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45962.308439930559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45962.308439930559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45962.308439930559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45962.308439930559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45962.308439930559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45962.308439930559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45962.308439930559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45962.308439930559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45962.308439930559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45962.308439930559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45962.308439930559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45962.308439930559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45962.308439930559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45962.308439930559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45962.308439930559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45962.308439930559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45962.308439930559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45962.308439930559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45962.308439930559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45962.308439930559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45962.308439930559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45962.308439930559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45962.308439930559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45962.308439930559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45962.308439930559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45962.308439930559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45962.308439930559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45962.308439930559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45962.308439930559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45962.308439930559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45962.308439930559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45962.308439930559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45962.308439930559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45962.308439930559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45962.308439930559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45962.308439930559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45962.308439930559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45962.308439930559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45962.308439930559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45962.308439930559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45962.308439930559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45962.308439930559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45962.308439930559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45962.308439930559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45962.308439930559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45962.308439930559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45962.308439930559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45962.308439930559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45962.308439930559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45962.308439930559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45962.308439930559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45962.308439930559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45962.308439930559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45962.308439930559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45962.308439930559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45962.308439930559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45962.308439930559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45962.308439930559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45962.308439930559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45962.308439930559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45962.308439930559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45962.308439930559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45962.308439930559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45962.308439930559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45962.308439930559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45962.308439930559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45962.308439930559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45962.308439930559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45962.308439930559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45962.308439930559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45962.308439930559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45962.308439930559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45962.308439930559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45962.308439930559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45962.308439930559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45962.308439930559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45962.308439930559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45962.308439930559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45962.308439930559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45962.308439930559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45962.308439930559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45962.308439930559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45962.308439930559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45962.308439930559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45962.308439930559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45962.308439930559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45962.308439930559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45962.308439930559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45962.308439930559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45962.308439930559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45962.308439930559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45962.308439930559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45962.308439930559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45962.308439930559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45962.308439930559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45962.308439930559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45962.308439930559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45962.308439930559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45962.308439930559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45962.308439930559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45962.308439930559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45962.308439930559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45962.308439930559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45962.308439930559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45962.308439930559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45962.308439930559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45962.308439930559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45962.308439930559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45962.308439930559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45962.308439930559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45962.308439930559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45962.308439930559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45962.308439930559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45962.308439930559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45962.308439930559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45962.308439930559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45962.308439930559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45962.308439930559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45962.308439930559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45962.308439930559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45962.308439930559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45962.308439930559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45962.308439930559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45962.308439930559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45962.308439930559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45962.308439930559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45962.308439930559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45962.308439930559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45962.308439930559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45962.308439930559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45962.308439930559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45962.308439930559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45962.308439930559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45962.308439930559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45962.308439930559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45962.308439930559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45962.308439930559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45962.308439930559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45962.308439930559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45962.308439930559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45962.308439930559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45962.308439930559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45962.308439930559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45962.308439930559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45962.308439930559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45962.308439930559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45962.308439930559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45962.308439930559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45962.308439930559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45962.308439930559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45962.308439930559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45962.308439930559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45962.308439930559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45962.308439930559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45962.308439930559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45962.308439930559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45962.308439930559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45962.308439930559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45962.308439930559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45962.308439930559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45962.308439930559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45962.308439930559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45962.308439930559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45962.308439930559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45962.308439930559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45962.308439930559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45962.308439930559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45962.308439930559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45962.308439930559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45962.308439930559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45962.308439930559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45962.308439930559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45962.308439930559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45962.308439930559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45962.308439930559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45962.308439930559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45962.308439930559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45962.308439930559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45962.308439930559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45962.308439930559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45962.308439930559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45962.308439930559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45962.308439930559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45962.308439930559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45962.308439930559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45962.308439930559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45962.308439930559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45962.308439930559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45962.308439930559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45962.308439930559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45962.308439930559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45962.308439930559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45962.308439930559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45962.308439930559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45962.308439930559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45962.308439930559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45962.308439930559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45962.308439930559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45962.308439930559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45962.308439930559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45962.308439930559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45962.308439930559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45962.308439930559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45962.308439930559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45962.308439930559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45962.308439930559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45962.308439930559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45962.308439930559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45962.308439930559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45962.308439930559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45962.308439930559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45962.308439930559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45962.308439930559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45962.308439930559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45962.308439930559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45962.308439930559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45962.308439930559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45962.308439930559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45962.308439930559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45962.308439930559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45962.308439930559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45962.308439930559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45962.308439930559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45962.308439930559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45962.308439930559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45962.308439930559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45962.308439930559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45962.308439930559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45962.308439930559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45962.308439930559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45962.308439930559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45962.308439930559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45962.308439930559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45962.308439930559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45962.308439930559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45962.308439930559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45962.308439930559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45962.308439930559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45962.308439930559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45962.308439930559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45962.308439930559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45962.308439930559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45962.308439930559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45962.308439930559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45962.308439930559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45962.308439930559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45962.308439930559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45962.308439930559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45962.308439930559</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t="s">
        <v>35401</v>
      </c>
      <c r="E2" s="106"/>
      <c r="F2" s="107"/>
      <c r="G2" s="77">
        <f ca="1">IFERROR(NOW()-F2,"-")</f>
        <v>45962.308439930559</v>
      </c>
      <c r="H2" s="107"/>
      <c r="I2" s="103" t="str">
        <f>IFERROR(VLOOKUP(D2,DB!A:F,6,0),"")</f>
        <v>SCECO</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45962.308439930559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45962.308439930559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45962.308439930559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45962.308439930559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45962.308439930559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45962.308439930559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45962.308439930559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45962.308439930559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45962.308439930559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45962.308439930559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45962.308439930559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45962.308439930559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45962.308439930559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45962.308439930559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45962.308439930559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45962.308439930559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45962.308439930559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45962.308439930559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45962.308439930559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45962.308439930559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45962.308439930559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45962.308439930559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45962.308439930559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45962.308439930559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45962.308439930559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45962.308439930559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45962.308439930559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45962.308439930559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45962.308439930559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45962.308439930559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45962.308439930559</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2025-11-01T04:24:27Z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