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96" documentId="120_S{2AC9BD13-BADA-5192-A53E-5A8FF88502F6}" xr6:coauthVersionLast="47" xr6:coauthVersionMax="47" xr10:uidLastSave="{20E5AAEF-7F33-471D-8230-732DAE312C1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L7" i="4"/>
  <c r="L8" i="4"/>
  <c r="L9" i="4"/>
  <c r="I6" i="5"/>
  <c r="D3"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<sst xmlns="http://schemas.openxmlformats.org/spreadsheetml/2006/main" count="180298" uniqueCount="39134">
  <si>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</si>
  <si>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</si>
  <si>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</si>
  <si>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</si>
  <si>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</si>
  <si>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</si>
  <si>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</si>
  <si>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</si>
  <si>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</si>
  <si>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</si>
  <si>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</si>
  <si>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</si>
  <si>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</si>
  <si>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</si>
  <si>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</si>
  <si>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</si>
  <si>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</si>
  <si>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</si>
  <si>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</si>
  <si>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</si>
  <si>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</si>
  <si>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</si>
  <si>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</si>
  <si>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</si>
  <si>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</si>
  <si>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</si>
  <si>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</si>
  <si>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</si>
  <si>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</si>
  <si>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</si>
  <si>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</si>
  <si>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</si>
  <si>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</si>
  <si>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</si>
  <si>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</si>
  <si>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</si>
  <si>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</si>
  <si>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</si>
  <si>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</si>
  <si>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</si>
  <si>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</si>
  <si>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</si>
  <si>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</si>
  <si>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</si>
  <si>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</si>
  <si>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</si>
  <si>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</si>
  <si>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</si>
  <si>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</si>
  <si>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</si>
  <si>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</si>
  <si>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</si>
  <si>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</si>
  <si>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</si>
  <si>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</si>
  <si>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</si>
  <si>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</si>
  <si>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</si>
  <si>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</si>
  <si>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</si>
  <si>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</si>
  <si>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</si>
  <si>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</si>
  <si>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</si>
  <si>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</si>
  <si>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</si>
  <si>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</si>
  <si>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</si>
  <si>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</si>
  <si>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</si>
  <si>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</si>
  <si>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</si>
  <si>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</si>
  <si>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</si>
  <si>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</si>
  <si>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</si>
  <si>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</si>
  <si>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</si>
  <si>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</si>
  <si>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</si>
  <si>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</si>
  <si>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</si>
  <si>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</si>
  <si>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</si>
  <si>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</si>
  <si>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</si>
  <si>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</si>
  <si>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</si>
  <si>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</si>
  <si>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</si>
  <si>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</si>
  <si>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</si>
  <si>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</si>
  <si>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</si>
  <si>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</si>
  <si>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</si>
  <si>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</si>
  <si>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</si>
  <si>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</si>
  <si>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</si>
  <si>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</si>
  <si>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</si>
  <si>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</si>
  <si>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</si>
  <si>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</si>
  <si>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</si>
  <si>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</si>
  <si>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</si>
  <si>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</si>
  <si>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</si>
  <si>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</si>
  <si>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</si>
  <si>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</si>
  <si>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</si>
  <si>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</si>
  <si>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</si>
  <si>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</si>
  <si>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</si>
  <si>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</si>
  <si>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</si>
  <si>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</si>
  <si>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</si>
  <si>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</si>
  <si>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</si>
  <si>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</si>
  <si>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</si>
  <si>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</si>
  <si>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</si>
  <si>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</si>
  <si>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</si>
  <si>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</si>
  <si>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</si>
  <si>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</si>
  <si>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</si>
  <si>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</si>
  <si>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</si>
  <si>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</si>
  <si>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</si>
  <si>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</si>
  <si>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</si>
  <si>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</si>
  <si>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</si>
  <si>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</si>
  <si>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</si>
  <si>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</si>
  <si>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</si>
  <si>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</si>
  <si>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</si>
  <si>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</si>
  <si>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</si>
  <si>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</si>
  <si>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</si>
  <si>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</si>
  <si>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</si>
  <si>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</si>
  <si>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</si>
  <si>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</si>
  <si>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</si>
  <si>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</si>
  <si>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</si>
  <si>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</si>
  <si>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</si>
  <si>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</si>
  <si>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</si>
  <si>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</si>
  <si>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</si>
  <si>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</si>
  <si>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</si>
  <si>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</si>
  <si>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</si>
  <si>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</si>
  <si>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</si>
  <si>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</si>
  <si>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</si>
  <si>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</si>
  <si>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</si>
  <si>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</si>
  <si>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</si>
  <si>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</si>
  <si>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</si>
  <si>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</si>
  <si>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</si>
  <si>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</si>
  <si>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</si>
  <si>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</si>
  <si>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</si>
  <si>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</si>
  <si>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</si>
  <si>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</si>
  <si>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</si>
  <si>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</si>
  <si>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</si>
  <si>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</si>
  <si>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</si>
  <si>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</si>
  <si>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</si>
  <si>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</si>
  <si>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</si>
  <si>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</si>
  <si>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</si>
  <si>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</si>
  <si>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</si>
  <si>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</si>
  <si>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</si>
  <si>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</si>
  <si>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</si>
  <si>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</si>
  <si>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</si>
  <si>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</si>
  <si>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</si>
  <si>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</si>
  <si>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</si>
  <si>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</si>
  <si>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</si>
  <si>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</si>
  <si>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</si>
  <si>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</si>
  <si>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</si>
  <si>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</si>
  <si>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</si>
  <si>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</si>
  <si>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</si>
  <si>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</si>
  <si>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</si>
  <si>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</si>
  <si>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</si>
  <si>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</si>
  <si>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</si>
  <si>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</si>
  <si>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</si>
  <si>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</si>
  <si>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</si>
  <si>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</si>
  <si>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</si>
  <si>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</si>
  <si>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</si>
  <si>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</si>
  <si>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</si>
  <si>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</si>
  <si>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</si>
  <si>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</si>
  <si>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</si>
  <si>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</si>
  <si>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</si>
  <si>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</si>
  <si>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</si>
  <si>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</si>
  <si>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</si>
  <si>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</si>
  <si>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</si>
  <si>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</si>
  <si>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</si>
  <si>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</si>
  <si>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</si>
  <si>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</si>
  <si>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</si>
  <si>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</si>
  <si>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</si>
  <si>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</si>
  <si>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</si>
  <si>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</si>
  <si>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</si>
  <si>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</si>
  <si>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</si>
  <si>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</si>
  <si>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</si>
  <si>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</si>
  <si>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</si>
  <si>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</si>
  <si>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</si>
  <si>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</si>
  <si>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</si>
  <si>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</si>
  <si>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</si>
  <si>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</si>
  <si>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</si>
  <si>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</si>
  <si>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</si>
  <si>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</si>
  <si>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</si>
  <si>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</si>
  <si>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</si>
  <si>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</si>
  <si>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</si>
  <si>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</si>
  <si>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</si>
  <si>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</si>
  <si>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</si>
  <si>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</si>
  <si>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</si>
  <si>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</si>
  <si>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</si>
  <si>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</si>
  <si>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</si>
  <si>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</si>
  <si>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</si>
  <si>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</si>
  <si>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</si>
  <si>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</si>
  <si>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</si>
  <si>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</si>
  <si>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</si>
  <si>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</si>
  <si>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</si>
  <si>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</si>
  <si>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</si>
  <si>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</si>
  <si>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</si>
  <si>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</si>
  <si>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</si>
  <si>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</si>
  <si>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</si>
  <si>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</si>
  <si>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</si>
  <si>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</si>
  <si>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</si>
  <si>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</si>
  <si>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</si>
  <si>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</si>
  <si>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</si>
  <si>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</si>
  <si>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</si>
  <si>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</si>
  <si>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</si>
  <si>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</si>
  <si>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</si>
  <si>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</si>
  <si>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</si>
  <si>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</si>
  <si>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</si>
  <si>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</si>
  <si>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</si>
  <si>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</si>
  <si>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</si>
  <si>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</si>
  <si>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</si>
  <si>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</si>
  <si>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</si>
  <si>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</si>
  <si>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</si>
  <si>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</si>
  <si>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</si>
  <si>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</si>
  <si>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</si>
  <si>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</si>
  <si>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</si>
  <si>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</si>
  <si>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</si>
  <si>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</si>
  <si>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</si>
  <si>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</si>
  <si>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</si>
  <si>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</si>
  <si>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</si>
  <si>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</si>
  <si>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</si>
  <si>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</si>
  <si>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</si>
  <si>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</si>
  <si>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</si>
  <si>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</si>
  <si>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</si>
  <si>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</si>
  <si>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</si>
  <si>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</si>
  <si>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</si>
  <si>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</si>
  <si>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</si>
  <si>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</si>
  <si>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</si>
  <si>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</si>
  <si>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</si>
  <si>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</si>
  <si>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</si>
  <si>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</si>
  <si>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</si>
  <si>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</si>
  <si>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</si>
  <si>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</si>
  <si>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</si>
  <si>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</si>
  <si>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</si>
  <si>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</si>
  <si>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</si>
  <si>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</si>
  <si>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</si>
  <si>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</si>
  <si>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</si>
  <si>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</si>
  <si>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</si>
  <si>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</si>
  <si>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</si>
  <si>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</si>
  <si>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</si>
  <si>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</si>
  <si>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</si>
  <si>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</si>
  <si>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</si>
  <si>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</si>
  <si>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</si>
  <si>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</si>
  <si>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</si>
  <si>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</si>
  <si>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</si>
  <si>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</si>
  <si>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</si>
  <si>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</si>
  <si>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</si>
  <si>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</si>
  <si>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</si>
  <si>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</si>
  <si>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</si>
  <si>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</si>
  <si>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</si>
  <si>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</si>
  <si>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</si>
  <si>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</si>
  <si>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</si>
  <si>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</si>
  <si>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</si>
  <si>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</si>
  <si>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</si>
  <si>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</si>
  <si>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</si>
  <si>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</si>
  <si>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</si>
  <si>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</si>
  <si>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</si>
  <si>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</si>
  <si>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</si>
  <si>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</si>
  <si>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</si>
  <si>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</si>
  <si>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</si>
  <si>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</si>
  <si>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</si>
  <si>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</si>
  <si>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</si>
  <si>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</si>
  <si>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</si>
  <si>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</si>
  <si>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</si>
  <si>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</si>
  <si>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</si>
  <si>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</si>
  <si>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</si>
  <si>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</si>
  <si>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</si>
  <si>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</si>
  <si>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</si>
  <si>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</si>
  <si>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</si>
  <si>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</si>
  <si>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</si>
  <si>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</si>
  <si>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</si>
  <si>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</si>
  <si>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</si>
  <si>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</si>
  <si>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</si>
  <si>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</si>
  <si>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</si>
  <si>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</si>
  <si>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</si>
  <si>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</si>
  <si>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</si>
  <si>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</si>
  <si>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</si>
  <si>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</si>
  <si>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</si>
  <si>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</si>
  <si>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</si>
  <si>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</si>
  <si>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</si>
  <si>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</si>
  <si>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</si>
  <si>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</si>
  <si>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</si>
  <si>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</si>
  <si>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</si>
  <si>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</si>
  <si>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</si>
  <si>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</si>
  <si>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</si>
  <si>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</si>
  <si>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</si>
  <si>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</si>
  <si>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</si>
  <si>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</si>
  <si>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</si>
  <si>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</si>
  <si>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</si>
  <si>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</si>
  <si>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</si>
  <si>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</si>
  <si>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</si>
  <si>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</si>
  <si>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</si>
  <si>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</si>
  <si>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</si>
  <si>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</si>
  <si>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</si>
  <si>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</si>
  <si>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</si>
  <si>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</si>
  <si>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</si>
  <si>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</si>
  <si>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</si>
  <si>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</si>
  <si>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</si>
  <si>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</si>
  <si>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</si>
  <si>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</si>
  <si>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</si>
  <si>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</si>
  <si>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</si>
  <si>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</si>
  <si>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</si>
  <si>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</si>
  <si>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</si>
  <si>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</si>
  <si>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</si>
  <si>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</si>
  <si>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</si>
  <si>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</si>
  <si>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</si>
  <si>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</si>
  <si>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</si>
  <si>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</si>
  <si>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</si>
  <si>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</si>
  <si>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</si>
  <si>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</si>
  <si>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</si>
  <si>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</si>
  <si>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</si>
  <si>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</si>
  <si>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</si>
  <si>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</si>
  <si>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</si>
  <si>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</si>
  <si>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</si>
  <si>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</si>
  <si>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</si>
  <si>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</si>
  <si>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</si>
  <si>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</si>
  <si>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</si>
  <si>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</si>
  <si>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</si>
  <si>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</si>
  <si>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</si>
  <si>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</si>
  <si>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</si>
  <si>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</si>
  <si>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</si>
  <si>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</si>
  <si>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</si>
  <si>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</si>
  <si>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</si>
  <si>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</si>
  <si>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</si>
  <si>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</si>
  <si>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</si>
  <si>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</si>
  <si>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</si>
  <si>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</si>
  <si>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</si>
  <si>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</si>
  <si>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</si>
  <si>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</si>
  <si>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</si>
  <si>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</si>
  <si>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</si>
  <si>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</si>
  <si>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</si>
  <si>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</si>
  <si>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</si>
  <si>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</si>
  <si>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</si>
  <si>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</si>
  <si>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</si>
  <si>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</si>
  <si>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</si>
  <si>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</si>
  <si>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</si>
  <si>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</si>
  <si>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</si>
  <si>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</si>
  <si>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</si>
  <si>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</si>
  <si>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</si>
  <si>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</si>
  <si>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</si>
  <si>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</si>
  <si>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</si>
  <si>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</si>
  <si>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</si>
  <si>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</si>
  <si>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</si>
  <si>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</si>
  <si>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</si>
  <si>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</si>
  <si>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</si>
  <si>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</si>
  <si>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</si>
  <si>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</si>
  <si>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</si>
  <si>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</si>
  <si>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</si>
  <si>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</si>
  <si>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</si>
  <si>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</si>
  <si>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</si>
  <si>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</si>
  <si>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</si>
  <si>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</si>
  <si>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</si>
  <si>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</si>
  <si>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</si>
  <si>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</si>
  <si>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</si>
  <si>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</si>
  <si>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</si>
  <si>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</si>
  <si>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</si>
  <si>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</si>
  <si>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</si>
  <si>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</si>
  <si>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</si>
  <si>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</si>
  <si>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</si>
  <si>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</si>
  <si>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</si>
  <si>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</si>
  <si>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</si>
  <si>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</si>
  <si>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</si>
  <si>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</si>
  <si>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</si>
  <si>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</si>
  <si>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</si>
  <si>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</si>
  <si>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</si>
  <si>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</si>
  <si>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</si>
  <si>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</si>
  <si>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</si>
  <si>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</si>
  <si>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</si>
  <si>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</si>
  <si>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</si>
  <si>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</si>
  <si>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</si>
  <si>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</si>
  <si>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</si>
  <si>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</si>
  <si>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</si>
  <si>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</si>
  <si>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</si>
  <si>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</si>
  <si>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</si>
  <si>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</si>
  <si>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</si>
  <si>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</si>
  <si>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</si>
  <si>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</si>
  <si>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</si>
  <si>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</si>
  <si>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</si>
  <si>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</si>
  <si>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</si>
  <si>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</si>
  <si>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</si>
  <si>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</si>
  <si>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</si>
  <si>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</si>
  <si>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</si>
  <si>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</si>
  <si>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</si>
  <si>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</si>
  <si>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</si>
  <si>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</si>
  <si>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</si>
  <si>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</si>
  <si>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</si>
  <si>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</si>
  <si>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</si>
  <si>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</si>
  <si>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</si>
  <si>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</si>
  <si>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</si>
  <si>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</si>
  <si>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</si>
  <si>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</si>
  <si>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</si>
  <si>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</si>
  <si>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</si>
  <si>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</si>
  <si>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</si>
  <si>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</si>
  <si>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</si>
  <si>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</si>
  <si>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</si>
  <si>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</si>
  <si>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</si>
  <si>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</si>
  <si>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</si>
  <si>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</si>
  <si>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</si>
  <si>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</si>
  <si>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</si>
  <si>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</si>
  <si>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</si>
  <si>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</si>
  <si>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</si>
  <si>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</si>
  <si>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</si>
  <si>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</si>
  <si>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</si>
  <si>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</si>
  <si>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</si>
  <si>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</si>
  <si>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</si>
  <si>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</si>
  <si>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</si>
  <si>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</si>
  <si>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</si>
  <si>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</si>
  <si>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</si>
  <si>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</si>
  <si>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</si>
  <si>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</si>
  <si>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</si>
  <si>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</si>
  <si>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</si>
  <si>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</si>
  <si>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</si>
  <si>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</si>
  <si>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</si>
  <si>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</si>
  <si>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</si>
  <si>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</si>
  <si>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</si>
  <si>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</si>
  <si>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</si>
  <si>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</si>
  <si>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</si>
  <si>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</si>
  <si>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</si>
  <si>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</si>
  <si>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</si>
  <si>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</si>
  <si>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</si>
  <si>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</si>
  <si>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</si>
  <si>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</si>
  <si>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</si>
  <si>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</si>
  <si>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</si>
  <si>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</si>
  <si>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</si>
  <si>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</si>
  <si>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</si>
  <si>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</si>
  <si>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</si>
  <si>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</si>
  <si>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</si>
  <si>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</si>
  <si>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</si>
  <si>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</si>
  <si>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</si>
  <si>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</si>
  <si>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</si>
  <si>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</si>
  <si>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</si>
  <si>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</si>
  <si>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</si>
  <si>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</si>
  <si>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</si>
  <si>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</si>
  <si>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</si>
  <si>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</si>
  <si>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</si>
  <si>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</si>
  <si>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</si>
  <si>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</si>
  <si>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</si>
  <si>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</si>
  <si>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</si>
  <si>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</si>
  <si>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</si>
  <si>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</si>
  <si>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</si>
  <si>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</si>
  <si>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</si>
  <si>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</si>
  <si>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</si>
  <si>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</si>
  <si>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</si>
  <si>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</si>
  <si>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</si>
  <si>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</si>
  <si>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</si>
  <si>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</si>
  <si>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</si>
  <si>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</si>
  <si>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</si>
  <si>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</si>
  <si>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</si>
  <si>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</si>
  <si>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</si>
  <si>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</si>
  <si>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</si>
  <si>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</si>
  <si>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</si>
  <si>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</si>
  <si>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</si>
  <si>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</si>
  <si>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</si>
  <si>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</si>
  <si>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</si>
  <si>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</si>
  <si>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</si>
  <si>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</si>
  <si>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</si>
  <si>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</si>
  <si>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</si>
  <si>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</si>
  <si>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</si>
  <si>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</si>
  <si>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</si>
  <si>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</si>
  <si>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</si>
  <si>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</si>
  <si>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</si>
  <si>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</si>
  <si>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</si>
  <si>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</si>
  <si>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</si>
  <si>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</si>
  <si>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</si>
  <si>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</si>
  <si>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</si>
  <si>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</si>
  <si>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</si>
  <si>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</si>
  <si>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</si>
  <si>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</si>
  <si>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</si>
  <si>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</si>
  <si>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</si>
  <si>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</si>
  <si>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</si>
  <si>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</si>
  <si>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</si>
  <si>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</si>
  <si>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</si>
  <si>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</si>
  <si>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</si>
  <si>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</si>
  <si>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</si>
  <si>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</si>
  <si>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</si>
  <si>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</si>
  <si>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</si>
  <si>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</si>
  <si>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</si>
  <si>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</si>
  <si>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</si>
  <si>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</si>
  <si>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</si>
  <si>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</si>
  <si>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</si>
  <si>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</si>
  <si>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</si>
  <si>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</si>
  <si>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</si>
  <si>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</si>
  <si>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</si>
  <si>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</si>
  <si>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</si>
  <si>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</si>
  <si>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</si>
  <si>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</si>
  <si>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</si>
  <si>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</si>
  <si>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</si>
  <si>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</si>
  <si>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</si>
  <si>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</si>
  <si>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</si>
  <si>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</si>
  <si>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</si>
  <si>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</si>
  <si>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</si>
  <si>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</si>
  <si>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</si>
  <si>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</si>
  <si>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</si>
  <si>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</si>
  <si>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</si>
  <si>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</si>
  <si>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</si>
  <si>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</si>
  <si>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</si>
  <si>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</si>
  <si>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</si>
  <si>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</si>
  <si>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</si>
  <si>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</si>
  <si>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</si>
  <si>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</si>
  <si>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</si>
  <si>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</si>
  <si>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</si>
  <si>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</si>
  <si>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</si>
  <si>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</si>
  <si>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</si>
  <si>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</si>
  <si>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</si>
  <si>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</si>
  <si>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</si>
  <si>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</si>
  <si>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</si>
  <si>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</si>
  <si>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</si>
  <si>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</si>
  <si>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</si>
  <si>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</si>
  <si>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</si>
  <si>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</si>
  <si>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</si>
  <si>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</si>
  <si>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</si>
  <si>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</si>
  <si>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</si>
  <si>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</si>
  <si>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</si>
  <si>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</si>
  <si>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</si>
  <si>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</si>
  <si>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</si>
  <si>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</si>
  <si>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</si>
  <si>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</si>
  <si>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</si>
  <si>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</si>
  <si>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</si>
  <si>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</si>
  <si>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</si>
  <si>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</si>
  <si>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</si>
  <si>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</si>
  <si>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</si>
  <si>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</si>
  <si>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</si>
  <si>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</si>
  <si>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</si>
  <si>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</si>
  <si>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</si>
  <si>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</si>
  <si>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</si>
  <si>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</si>
  <si>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</si>
  <si>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</si>
  <si>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</si>
  <si>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</si>
  <si>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</si>
  <si>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</si>
  <si>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</si>
  <si>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</si>
  <si>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</si>
  <si>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</si>
  <si>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</si>
  <si>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</si>
  <si>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</si>
  <si>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</si>
  <si>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</si>
  <si>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</si>
  <si>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</si>
  <si>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</si>
  <si>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</si>
  <si>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</si>
  <si>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</si>
  <si>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</si>
  <si>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</si>
  <si>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</si>
  <si>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</si>
  <si>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</si>
  <si>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</si>
  <si>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</si>
  <si>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</si>
  <si>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</si>
  <si>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</si>
  <si>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</si>
  <si>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</si>
  <si>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</si>
  <si>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</si>
  <si>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</si>
  <si>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</si>
  <si>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</si>
  <si>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</si>
  <si>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</si>
  <si>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</si>
  <si>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</si>
  <si>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</si>
  <si>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</si>
  <si>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</si>
  <si>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</si>
  <si>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</si>
  <si>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</si>
  <si>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</si>
  <si>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</si>
  <si>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</si>
  <si>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</si>
  <si>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</si>
  <si>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</si>
  <si>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</si>
  <si>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</si>
  <si>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</si>
  <si>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</si>
  <si>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</si>
  <si>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</si>
  <si>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</si>
  <si>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</si>
  <si>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</si>
  <si>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</si>
  <si>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</si>
  <si>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</si>
  <si>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</si>
  <si>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</si>
  <si>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</si>
  <si>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</si>
  <si>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</si>
  <si>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</si>
  <si>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</si>
  <si>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</si>
  <si>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</si>
  <si>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</si>
  <si>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</si>
  <si>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</si>
  <si>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</si>
  <si>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</si>
  <si>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</si>
  <si>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</si>
  <si>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</si>
  <si>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</si>
  <si>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</si>
  <si>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</si>
  <si>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</si>
  <si>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</si>
  <si>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</si>
  <si>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</si>
  <si>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</si>
  <si>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</si>
  <si>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</si>
  <si>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</si>
  <si>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</si>
  <si>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</si>
  <si>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</si>
  <si>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</si>
  <si>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</si>
  <si>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</si>
  <si>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</si>
  <si>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</si>
  <si>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</si>
  <si>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</si>
  <si>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</si>
  <si>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</si>
  <si>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</si>
  <si>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</si>
  <si>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</si>
  <si>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</si>
  <si>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</si>
  <si>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</si>
  <si>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</si>
  <si>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</si>
  <si>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</si>
  <si>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</si>
  <si>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</si>
  <si>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</si>
  <si>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</si>
  <si>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</si>
  <si>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</si>
  <si>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</si>
  <si>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</si>
  <si>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</si>
  <si>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</si>
  <si>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</si>
  <si>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</si>
  <si>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</si>
  <si>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</si>
  <si>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</si>
  <si>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</si>
  <si>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</si>
  <si>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</si>
  <si>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</si>
  <si>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</si>
  <si>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</si>
  <si>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</si>
  <si>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</si>
  <si>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</si>
  <si>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</si>
  <si>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</si>
  <si>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</si>
  <si>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</si>
  <si>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</si>
  <si>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</si>
  <si>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</si>
  <si>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</si>
  <si>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</si>
  <si>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</si>
  <si>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</si>
  <si>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</si>
  <si>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</si>
  <si>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</si>
  <si>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</si>
  <si>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</si>
  <si>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</si>
  <si>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</si>
  <si>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</si>
  <si>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</si>
  <si>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</si>
  <si>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</si>
  <si>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</si>
  <si>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</si>
  <si>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</si>
  <si>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</si>
  <si>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</si>
  <si>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</si>
  <si>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</si>
  <si>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</si>
  <si>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</si>
  <si>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</si>
  <si>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</si>
  <si>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</si>
  <si>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</si>
  <si>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</si>
  <si>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</si>
  <si>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</si>
  <si>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</si>
  <si>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</si>
  <si>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</si>
  <si>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</si>
  <si>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</si>
  <si>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</si>
  <si>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</si>
  <si>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</si>
  <si>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</si>
  <si>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</si>
  <si>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</si>
  <si>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</si>
  <si>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</si>
  <si>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</si>
  <si>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</si>
  <si>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</si>
  <si>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</si>
  <si>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</si>
  <si>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</si>
  <si>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</si>
  <si>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</si>
  <si>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</si>
  <si>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</si>
  <si>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</si>
  <si>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</si>
  <si>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</si>
  <si>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</si>
  <si>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</si>
  <si>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</si>
  <si>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</si>
  <si>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</si>
  <si>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</si>
  <si>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</si>
  <si>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</si>
  <si>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</si>
  <si>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</si>
  <si>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</si>
  <si>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</si>
  <si>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</si>
  <si>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</si>
  <si>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</si>
  <si>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</si>
  <si>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</si>
  <si>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</si>
  <si>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</si>
  <si>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</si>
  <si>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</si>
  <si>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</si>
  <si>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</si>
  <si>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</si>
  <si>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</si>
  <si>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</si>
  <si>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</si>
  <si>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</si>
  <si>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</si>
  <si>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</si>
  <si>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</si>
  <si>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</si>
  <si>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</si>
  <si>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</si>
  <si>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</si>
  <si>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</si>
  <si>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</si>
  <si>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</si>
  <si>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</si>
  <si>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</si>
  <si>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</si>
  <si>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</si>
  <si>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</si>
  <si>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</si>
  <si>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</si>
  <si>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</si>
  <si>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</si>
  <si>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</si>
  <si>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</si>
  <si>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</si>
  <si>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</si>
  <si>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</si>
  <si>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</si>
  <si>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</si>
  <si>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</si>
  <si>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</si>
  <si>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</si>
  <si>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</si>
  <si>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</si>
  <si>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</si>
  <si>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</si>
  <si>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</si>
  <si>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</si>
  <si>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</si>
  <si>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</si>
  <si>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</si>
  <si>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</si>
  <si>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</si>
  <si>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</si>
  <si>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</si>
  <si>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</si>
  <si>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</si>
  <si>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</si>
  <si>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</si>
  <si>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</si>
  <si>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</si>
  <si>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</si>
  <si>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</si>
  <si>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</si>
  <si>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</si>
  <si>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</si>
  <si>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</si>
  <si>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</si>
  <si>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</si>
  <si>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</si>
  <si>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</si>
  <si>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</si>
  <si>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</si>
  <si>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</si>
  <si>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</si>
  <si>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</si>
  <si>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</si>
  <si>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</si>
  <si>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</si>
  <si>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</si>
  <si>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</si>
  <si>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</si>
  <si>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</si>
  <si>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</si>
  <si>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</si>
  <si>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</si>
  <si>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</si>
  <si>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</si>
  <si>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</si>
  <si>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</si>
  <si>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</si>
  <si>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</si>
  <si>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</si>
  <si>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</si>
  <si>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</si>
  <si>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</si>
  <si>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</si>
  <si>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</si>
  <si>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</si>
  <si>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</si>
  <si>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</si>
  <si>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</si>
  <si>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</si>
  <si>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</si>
  <si>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</si>
  <si>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</si>
  <si>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</si>
  <si>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</si>
  <si>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</si>
  <si>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</si>
  <si>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</si>
  <si>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</si>
  <si>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</si>
  <si>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</si>
  <si>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</si>
  <si>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</si>
  <si>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</si>
  <si>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</si>
  <si>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</si>
  <si>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</si>
  <si>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</si>
  <si>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</si>
  <si>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</si>
  <si>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</si>
  <si>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</si>
  <si>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</si>
  <si>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</si>
  <si>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</si>
  <si>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</si>
  <si>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</si>
  <si>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</si>
  <si>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</si>
  <si>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</si>
  <si>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</si>
  <si>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</si>
  <si>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</si>
  <si>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</si>
  <si>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</si>
  <si>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</si>
  <si>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</si>
  <si>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</si>
  <si>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</si>
  <si>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</si>
  <si>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</si>
  <si>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</si>
  <si>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</si>
  <si>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</si>
  <si>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</si>
  <si>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</si>
  <si>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</si>
  <si>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</si>
  <si>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</si>
  <si>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</si>
  <si>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</si>
  <si>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</si>
  <si>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</si>
  <si>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</si>
  <si>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</si>
  <si>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</si>
  <si>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</si>
  <si>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</si>
  <si>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</si>
  <si>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</si>
  <si>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</si>
  <si>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</si>
  <si>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</si>
  <si>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</si>
  <si>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</si>
  <si>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</si>
  <si>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</si>
  <si>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</si>
  <si>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</si>
  <si>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</si>
  <si>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</si>
  <si>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</si>
  <si>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</si>
  <si>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</si>
  <si>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</si>
  <si>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</si>
  <si>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</si>
  <si>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</si>
  <si>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</si>
  <si>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</si>
  <si>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</si>
  <si>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</si>
  <si>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</si>
  <si>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</si>
  <si>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</si>
  <si>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</si>
  <si>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</si>
  <si>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</si>
  <si>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</si>
  <si>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</si>
  <si>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</si>
  <si>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</si>
  <si>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</si>
  <si>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</si>
  <si>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</si>
  <si>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</si>
  <si>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</si>
  <si>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</si>
  <si>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</si>
  <si>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</si>
  <si>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</si>
  <si>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</si>
  <si>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</si>
  <si>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</si>
  <si>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</si>
  <si>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</si>
  <si>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</si>
  <si>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</si>
  <si>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</si>
  <si>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</si>
  <si>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</si>
  <si>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</si>
  <si>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</si>
  <si>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</si>
  <si>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</si>
  <si>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</si>
  <si>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</si>
  <si>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</si>
  <si>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</si>
  <si>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</si>
  <si>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</si>
  <si>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</si>
  <si>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</si>
  <si>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</si>
  <si>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</si>
  <si>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</si>
  <si>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</si>
  <si>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</si>
  <si>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</si>
  <si>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</si>
  <si>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</si>
  <si>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</si>
  <si>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</si>
  <si>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</si>
  <si>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</si>
  <si>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</si>
  <si>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</si>
  <si>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</si>
  <si>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</si>
  <si>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</si>
  <si>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</si>
  <si>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</si>
  <si>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</si>
  <si>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</si>
  <si>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</si>
  <si>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</si>
  <si>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</si>
  <si>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</si>
  <si>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</si>
  <si>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</si>
  <si>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</si>
  <si>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</si>
  <si>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</si>
  <si>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</si>
  <si>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</si>
  <si>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</si>
  <si>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</si>
  <si>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</si>
  <si>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</si>
  <si>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</si>
  <si>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</si>
  <si>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</si>
  <si>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</si>
  <si>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</si>
  <si>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</si>
  <si>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</si>
  <si>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</si>
  <si>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</si>
  <si>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</si>
  <si>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</si>
  <si>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</si>
  <si>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</si>
  <si>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</si>
  <si>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</si>
  <si>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</si>
  <si>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</si>
  <si>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</si>
  <si>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</si>
  <si>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</si>
  <si>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</si>
  <si>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</si>
  <si>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</si>
  <si>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</si>
  <si>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</si>
  <si>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</si>
  <si>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</si>
  <si>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</si>
  <si>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</si>
  <si>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</si>
  <si>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</si>
  <si>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</si>
  <si>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</si>
  <si>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</si>
  <si>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</si>
  <si>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</si>
  <si>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</si>
  <si>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</si>
  <si>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</si>
  <si>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</si>
  <si>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</si>
  <si>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</si>
  <si>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</si>
  <si>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</si>
  <si>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</si>
  <si>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</si>
  <si>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</si>
  <si>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</si>
  <si>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</si>
  <si>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</si>
  <si>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</si>
  <si>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</si>
  <si>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</si>
  <si>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</si>
  <si>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</si>
  <si>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</si>
  <si>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</si>
  <si>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</si>
  <si>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</si>
  <si>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</si>
  <si>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</si>
  <si>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</si>
  <si>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</si>
  <si>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</si>
  <si>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</si>
  <si>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</si>
  <si>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</si>
  <si>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</si>
  <si>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</si>
  <si>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</si>
  <si>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</si>
  <si>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</si>
  <si>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</si>
  <si>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</si>
  <si>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</si>
  <si>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</si>
  <si>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</si>
  <si>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</si>
  <si>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</si>
  <si>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</si>
  <si>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</si>
  <si>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</si>
  <si>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</si>
  <si>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</si>
  <si>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</si>
  <si>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</si>
  <si>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</si>
  <si>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</si>
  <si>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</si>
  <si>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</si>
  <si>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</si>
  <si>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</si>
  <si>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</si>
  <si>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</si>
  <si>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</si>
  <si>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</si>
  <si>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</si>
  <si>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</si>
  <si>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</si>
  <si>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</si>
  <si>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</si>
  <si>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</si>
  <si>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</si>
  <si>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</si>
  <si>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</si>
  <si>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</si>
  <si>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</si>
  <si>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</si>
  <si>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</si>
  <si>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</si>
  <si>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</si>
  <si>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</si>
  <si>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</si>
  <si>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</si>
  <si>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</si>
  <si>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</si>
  <si>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</si>
  <si>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</si>
  <si>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</si>
  <si>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</si>
  <si>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</si>
  <si>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</si>
  <si>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</si>
  <si>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</si>
  <si>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</si>
  <si>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</si>
  <si>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</si>
  <si>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</si>
  <si>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</si>
  <si>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</si>
  <si>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</si>
  <si>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</si>
  <si>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</si>
  <si>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</si>
  <si>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</si>
  <si>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</si>
  <si>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</si>
  <si>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</si>
  <si>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</si>
  <si>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</si>
  <si>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</si>
  <si>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</si>
  <si>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</si>
  <si>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</si>
  <si>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</si>
  <si>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</si>
  <si>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</si>
  <si>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</si>
  <si>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</si>
  <si>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</si>
  <si>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</si>
  <si>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</si>
  <si>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</si>
  <si>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</si>
  <si>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</si>
  <si>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</si>
  <si>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</si>
  <si>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</si>
  <si>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</si>
  <si>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</si>
  <si>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</si>
  <si>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</si>
  <si>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</si>
  <si>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</si>
  <si>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</si>
  <si>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</si>
  <si>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</si>
  <si>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</si>
  <si>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</si>
  <si>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</si>
  <si>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</si>
  <si>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</si>
  <si>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</si>
  <si>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</si>
  <si>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</si>
  <si>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</si>
  <si>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</si>
  <si>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</si>
  <si>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</si>
  <si>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</si>
  <si>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</si>
  <si>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</si>
  <si>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</si>
  <si>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</si>
  <si>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</si>
  <si>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</si>
  <si>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</si>
  <si>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</si>
  <si>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</si>
  <si>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</si>
  <si>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</si>
  <si>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</si>
  <si>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</si>
  <si>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</si>
  <si>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</si>
  <si>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</si>
  <si>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</si>
  <si>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</si>
  <si>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</si>
  <si>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</si>
  <si>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</si>
  <si>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</si>
  <si>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</si>
  <si>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</si>
  <si>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</si>
  <si>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</si>
  <si>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</si>
  <si>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</si>
  <si>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</si>
  <si>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</si>
  <si>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</si>
  <si>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</si>
  <si>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</si>
  <si>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</si>
  <si>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</si>
  <si>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</si>
  <si>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</si>
  <si>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</si>
  <si>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</si>
  <si>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</si>
  <si>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</si>
  <si>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</si>
  <si>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</si>
  <si>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</si>
  <si>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</si>
  <si>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</si>
  <si>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</si>
  <si>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</si>
  <si>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</si>
  <si>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</si>
  <si>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</si>
  <si>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</si>
  <si>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</si>
  <si>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</si>
  <si>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</si>
  <si>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</si>
  <si>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</si>
  <si>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</si>
  <si>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</si>
  <si>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</si>
  <si>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</si>
  <si>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</si>
  <si>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</si>
  <si>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</si>
  <si>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</si>
  <si>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</si>
  <si>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</si>
  <si>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</si>
  <si>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</si>
  <si>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</si>
  <si>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</si>
  <si>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</si>
  <si>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</si>
  <si>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</si>
  <si>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</si>
  <si>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</si>
  <si>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</si>
  <si>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</si>
  <si>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</si>
  <si>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</si>
  <si>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</si>
  <si>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</si>
  <si>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</si>
  <si>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</si>
  <si>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</si>
  <si>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</si>
  <si>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</si>
  <si>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</si>
  <si>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</si>
  <si>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</si>
  <si>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</si>
  <si>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</si>
  <si>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</si>
  <si>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</si>
  <si>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</si>
  <si>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</si>
  <si>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</si>
  <si>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</si>
  <si>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</si>
  <si>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</si>
  <si>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</si>
  <si>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</si>
  <si>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</si>
  <si>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</si>
  <si>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</si>
  <si>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</si>
  <si>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</si>
  <si>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</si>
  <si>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</si>
  <si>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</si>
  <si>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</si>
  <si>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</si>
  <si>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</si>
  <si>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</si>
  <si>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</si>
  <si>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</si>
  <si>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</si>
  <si>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</si>
  <si>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</si>
  <si>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</si>
  <si>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</si>
  <si>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</si>
  <si>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</si>
  <si>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</si>
  <si>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</si>
  <si>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</si>
  <si>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</si>
  <si>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</si>
  <si>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</si>
  <si>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</si>
  <si>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</si>
  <si>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</si>
  <si>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</si>
  <si>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</si>
  <si>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</si>
  <si>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</si>
  <si>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</si>
  <si>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</si>
  <si>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</si>
  <si>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</si>
  <si>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</si>
  <si>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</si>
  <si>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</si>
  <si>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</si>
  <si>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</si>
  <si>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</si>
  <si>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</si>
  <si>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</si>
  <si>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</si>
  <si>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</si>
  <si>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</si>
  <si>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</si>
  <si>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</si>
  <si>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</si>
  <si>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</si>
  <si>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</si>
  <si>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</si>
  <si>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</si>
  <si>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</si>
  <si>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</si>
  <si>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</si>
  <si>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</si>
  <si>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</si>
  <si>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</si>
  <si>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</si>
  <si>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</si>
  <si>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</si>
  <si>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</si>
  <si>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</si>
  <si>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</si>
  <si>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</si>
  <si>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</si>
  <si>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</si>
  <si>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</si>
  <si>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</si>
  <si>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</si>
  <si>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</si>
  <si>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</si>
  <si>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</si>
  <si>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</si>
  <si>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</si>
  <si>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</si>
  <si>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</si>
  <si>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</si>
  <si>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</si>
  <si>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</si>
  <si>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</si>
  <si>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</si>
  <si>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</si>
  <si>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</si>
  <si>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</si>
  <si>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</si>
  <si>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</si>
  <si>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</si>
  <si>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</si>
  <si>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</si>
  <si>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</si>
  <si>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</si>
  <si>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</si>
  <si>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</si>
  <si>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</si>
  <si>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</si>
  <si>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</si>
  <si>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</si>
  <si>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</si>
  <si>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</si>
  <si>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</si>
  <si>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</si>
  <si>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</si>
  <si>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</si>
  <si>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</si>
  <si>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</si>
  <si>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</si>
  <si>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</si>
  <si>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</si>
  <si>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</si>
  <si>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</si>
  <si>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</si>
  <si>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</si>
  <si>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</si>
  <si>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</si>
  <si>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</si>
  <si>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</si>
  <si>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</si>
  <si>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</si>
  <si>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</si>
  <si>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</si>
  <si>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</si>
  <si>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</si>
  <si>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</si>
  <si>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</si>
  <si>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</si>
  <si>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</si>
  <si>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</si>
  <si>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</si>
  <si>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</si>
  <si>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</si>
  <si>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</si>
  <si>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</si>
  <si>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</si>
  <si>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</si>
  <si>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</si>
  <si>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</si>
  <si>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</si>
  <si>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</si>
  <si>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</si>
  <si>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</si>
  <si>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</si>
  <si>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</si>
  <si>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</si>
  <si>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</si>
  <si>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</si>
  <si>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</si>
  <si>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</si>
  <si>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</si>
  <si>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</si>
  <si>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</si>
  <si>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</si>
  <si>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</si>
  <si>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</si>
  <si>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</si>
  <si>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</si>
  <si>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</si>
  <si>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</si>
  <si>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</si>
  <si>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</si>
  <si>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</si>
  <si>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</si>
  <si>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</si>
  <si>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</si>
  <si>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</si>
  <si>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</si>
  <si>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</si>
  <si>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</si>
  <si>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</si>
  <si>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</si>
  <si>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</si>
  <si>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</si>
  <si>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</si>
  <si>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</si>
  <si>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</si>
  <si>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</si>
  <si>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</si>
  <si>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</si>
  <si>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</si>
  <si>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</si>
  <si>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</si>
  <si>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</si>
  <si>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</si>
  <si>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</si>
  <si>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</si>
  <si>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</si>
  <si>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</si>
  <si>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</si>
  <si>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</si>
  <si>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</si>
  <si>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</si>
  <si>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</si>
  <si>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</si>
  <si>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</si>
  <si>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</si>
  <si>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</si>
  <si>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</si>
  <si>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</si>
  <si>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</si>
  <si>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</si>
  <si>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</si>
  <si>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</si>
  <si>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</si>
  <si>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</si>
  <si>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</si>
  <si>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</si>
  <si>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</si>
  <si>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</si>
  <si>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</si>
  <si>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</si>
  <si>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</si>
  <si>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</si>
  <si>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</si>
  <si>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</si>
  <si>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</si>
  <si>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</si>
  <si>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</si>
  <si>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</si>
  <si>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</si>
  <si>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</si>
  <si>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</si>
  <si>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</si>
  <si>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</si>
  <si>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</si>
  <si>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</si>
  <si>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</si>
  <si>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</si>
  <si>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</si>
  <si>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</si>
  <si>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</si>
  <si>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</si>
  <si>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</si>
  <si>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</si>
  <si>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</si>
  <si>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</si>
  <si>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</si>
  <si>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</si>
  <si>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</si>
  <si>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</si>
  <si>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</si>
  <si>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</si>
  <si>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</si>
  <si>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</si>
  <si>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</si>
  <si>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</si>
  <si>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</si>
  <si>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</si>
  <si>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</si>
  <si>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</si>
  <si>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</si>
  <si>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</si>
  <si>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</si>
  <si>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</si>
  <si>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</si>
  <si>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</si>
  <si>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</si>
  <si>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</si>
  <si>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</si>
  <si>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</si>
  <si>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</si>
  <si>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</si>
  <si>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</si>
  <si>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</si>
  <si>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</si>
  <si>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</si>
  <si>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</si>
  <si>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</si>
  <si>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</si>
  <si>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</si>
  <si>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</si>
  <si>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</si>
  <si>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</si>
  <si>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</si>
  <si>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</si>
  <si>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</si>
  <si>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</si>
  <si>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</si>
  <si>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</si>
  <si>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</si>
  <si>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</si>
  <si>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</si>
  <si>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</si>
  <si>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</si>
  <si>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</si>
  <si>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</si>
  <si>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</si>
  <si>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</si>
  <si>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</si>
  <si>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</si>
  <si>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</si>
  <si>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</si>
  <si>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</si>
  <si>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</si>
  <si>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</si>
  <si>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</si>
  <si>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</si>
  <si>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</si>
  <si>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</si>
  <si>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</si>
  <si>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</si>
  <si>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</si>
  <si>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</si>
  <si>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</si>
  <si>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</si>
  <si>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</si>
  <si>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</si>
  <si>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</si>
  <si>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</si>
  <si>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</si>
  <si>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</si>
  <si>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</si>
  <si>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</si>
  <si>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</si>
  <si>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</si>
  <si>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</si>
  <si>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</si>
  <si>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</si>
  <si>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</si>
  <si>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</si>
  <si>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</si>
  <si>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</si>
  <si>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</si>
  <si>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</si>
  <si>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</si>
  <si>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</si>
  <si>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</si>
  <si>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</si>
  <si>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</si>
  <si>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</si>
  <si>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</si>
  <si>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</si>
  <si>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</si>
  <si>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</si>
  <si>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</si>
  <si>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</si>
  <si>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</si>
  <si>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</si>
  <si>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</si>
  <si>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</si>
  <si>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</si>
  <si>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</si>
  <si>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</si>
  <si>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</si>
  <si>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</si>
  <si>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</si>
  <si>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</si>
  <si>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</si>
  <si>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</si>
  <si>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</si>
  <si>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</si>
  <si>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</si>
  <si>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</si>
  <si>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</si>
  <si>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</si>
  <si>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</si>
  <si>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</si>
  <si>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</si>
  <si>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</si>
  <si>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</si>
  <si>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</si>
  <si>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</si>
  <si>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</si>
  <si>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</si>
  <si>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</si>
  <si>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</si>
  <si>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</si>
  <si>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</si>
  <si>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</si>
  <si>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</si>
  <si>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</si>
  <si>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</si>
  <si>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</si>
  <si>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</si>
  <si>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</si>
  <si>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</si>
  <si>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</si>
  <si>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</si>
  <si>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</si>
  <si>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</si>
  <si>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</si>
  <si>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</si>
  <si>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</si>
  <si>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</si>
  <si>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</si>
  <si>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</si>
  <si>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</si>
  <si>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</si>
  <si>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</si>
  <si>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</si>
  <si>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</si>
  <si>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</si>
  <si>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</si>
  <si>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</si>
  <si>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</si>
  <si>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</si>
  <si>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</si>
  <si>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</si>
  <si>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</si>
  <si>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</si>
  <si>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</si>
  <si>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</si>
  <si>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</si>
  <si>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</si>
  <si>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</si>
  <si>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</si>
  <si>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</si>
  <si>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</si>
  <si>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</si>
  <si>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</si>
  <si>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</si>
  <si>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</si>
  <si>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</si>
  <si>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</si>
  <si>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</si>
  <si>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</si>
  <si>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</si>
  <si>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</si>
  <si>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</si>
  <si>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</si>
  <si>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</si>
  <si>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</si>
  <si>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</si>
  <si>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</si>
  <si>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</si>
  <si>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</si>
  <si>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</si>
  <si>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</si>
  <si>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</si>
  <si>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</si>
  <si>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</si>
  <si>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</si>
  <si>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</si>
  <si>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</si>
  <si>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</si>
  <si>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</si>
  <si>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</si>
  <si>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</si>
  <si>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</si>
  <si>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</si>
  <si>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</si>
  <si>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</si>
  <si>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</si>
  <si>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</si>
  <si>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</si>
  <si>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</si>
  <si>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</si>
  <si>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</si>
  <si>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</si>
  <si>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</si>
  <si>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</si>
  <si>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</si>
  <si>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</si>
  <si>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</si>
  <si>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</si>
  <si>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</si>
  <si>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</si>
  <si>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</si>
  <si>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</si>
  <si>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</si>
  <si>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</si>
  <si>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</si>
  <si>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</si>
  <si>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</si>
  <si>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</si>
  <si>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</si>
  <si>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</si>
  <si>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</si>
  <si>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</si>
  <si>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</si>
  <si>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</si>
  <si>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</si>
  <si>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</si>
  <si>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</si>
  <si>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</si>
  <si>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</si>
  <si>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</si>
  <si>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</si>
  <si>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</si>
  <si>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</si>
  <si>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</si>
  <si>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</si>
  <si>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</si>
  <si>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</si>
  <si>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</si>
  <si>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</si>
  <si>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</si>
  <si>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</si>
  <si>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</si>
  <si>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</si>
  <si>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</si>
  <si>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</si>
  <si>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</si>
  <si>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</si>
  <si>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</si>
  <si>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</si>
  <si>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</si>
  <si>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</si>
  <si>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</si>
  <si>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</si>
  <si>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</si>
  <si>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</si>
  <si>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</si>
  <si>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</si>
  <si>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</si>
  <si>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</si>
  <si>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</si>
  <si>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</si>
  <si>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</si>
  <si>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</si>
  <si>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</si>
  <si>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</si>
  <si>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</si>
  <si>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</si>
  <si>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</si>
  <si>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</si>
  <si>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</si>
  <si>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</si>
  <si>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</si>
  <si>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</si>
  <si>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</si>
  <si>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</si>
  <si>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</si>
  <si>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</si>
  <si>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</si>
  <si>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</si>
  <si>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</si>
  <si>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</si>
  <si>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</si>
  <si>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</si>
  <si>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</si>
  <si>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</si>
  <si>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</si>
  <si>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</si>
  <si>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</si>
  <si>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</si>
  <si>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</si>
  <si>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</si>
  <si>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</si>
  <si>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</si>
  <si>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</si>
  <si>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</si>
  <si>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</si>
  <si>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</si>
  <si>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</si>
  <si>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</si>
  <si>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</si>
  <si>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</si>
  <si>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</si>
  <si>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</si>
  <si>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</si>
  <si>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</si>
  <si>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</si>
  <si>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</si>
  <si>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</si>
  <si>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</si>
  <si>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</si>
  <si>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</si>
  <si>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</si>
  <si>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</si>
  <si>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</si>
  <si>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</si>
  <si>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</si>
  <si>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</si>
  <si>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</si>
  <si>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</si>
  <si>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</si>
  <si>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</si>
  <si>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</si>
  <si>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</si>
  <si>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</si>
  <si>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</si>
  <si>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</si>
  <si>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</si>
  <si>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</si>
  <si>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</si>
  <si>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</si>
  <si>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</si>
  <si>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</si>
  <si>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</si>
  <si>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</si>
  <si>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</si>
  <si>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</si>
  <si>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</si>
  <si>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</si>
  <si>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</si>
  <si>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</si>
  <si>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</si>
  <si>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</si>
  <si>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</si>
  <si>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</si>
  <si>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</si>
  <si>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</si>
  <si>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</si>
  <si>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</si>
  <si>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</si>
  <si>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</si>
  <si>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</si>
  <si>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</si>
  <si>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</si>
  <si>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</si>
  <si>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</si>
  <si>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</si>
  <si>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</si>
  <si>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</si>
  <si>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</si>
  <si>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</si>
  <si>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</si>
  <si>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</si>
  <si>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</si>
  <si>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</si>
  <si>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</si>
  <si>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</si>
  <si>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</si>
  <si>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</si>
  <si>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</si>
  <si>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</si>
  <si>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</si>
  <si>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</si>
  <si>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</si>
  <si>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</si>
  <si>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</si>
  <si>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</si>
  <si>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</si>
  <si>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</si>
  <si>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</si>
  <si>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</si>
  <si>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</si>
  <si>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</si>
  <si>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</si>
  <si>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</si>
  <si>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</si>
  <si>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</si>
  <si>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</si>
  <si>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</si>
  <si>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</si>
  <si>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</si>
  <si>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</si>
  <si>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</si>
  <si>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</si>
  <si>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</si>
  <si>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</si>
  <si>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</si>
  <si>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</si>
  <si>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</si>
  <si>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</si>
  <si>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</si>
  <si>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</si>
  <si>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</si>
  <si>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</si>
  <si>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</si>
  <si>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</si>
  <si>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</si>
  <si>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</si>
  <si>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</si>
  <si>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</si>
  <si>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</si>
  <si>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</si>
  <si>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</si>
  <si>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</si>
  <si>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</si>
  <si>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</si>
  <si>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</si>
  <si>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</si>
  <si>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</si>
  <si>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</si>
  <si>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</si>
  <si>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</si>
  <si>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</si>
  <si>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</si>
  <si>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</si>
  <si>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</si>
  <si>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</si>
  <si>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</si>
  <si>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</si>
  <si>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</si>
  <si>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</si>
  <si>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</si>
  <si>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</si>
  <si>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</si>
  <si>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</si>
  <si>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</si>
  <si>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</si>
  <si>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</si>
  <si>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</si>
  <si>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</si>
  <si>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</si>
  <si>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</si>
  <si>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</si>
  <si>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</si>
  <si>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</si>
  <si>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</si>
  <si>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</si>
  <si>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</si>
  <si>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</si>
  <si>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</si>
  <si>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</si>
  <si>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</si>
  <si>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</si>
  <si>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</si>
  <si>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</si>
  <si>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</si>
  <si>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</si>
  <si>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</si>
  <si>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</si>
  <si>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</si>
  <si>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</si>
  <si>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</si>
  <si>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</si>
  <si>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</si>
  <si>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</si>
  <si>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</si>
  <si>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</si>
  <si>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</si>
  <si>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</si>
  <si>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</si>
  <si>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</si>
  <si>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</si>
  <si>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</si>
  <si>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</si>
  <si>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</si>
  <si>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</si>
  <si>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</si>
  <si>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</si>
  <si>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</si>
  <si>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</si>
  <si>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</si>
  <si>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</si>
  <si>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</si>
  <si>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</si>
  <si>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</si>
  <si>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</si>
  <si>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</si>
  <si>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</si>
  <si>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</si>
  <si>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</si>
  <si>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</si>
  <si>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</si>
  <si>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</si>
  <si>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</si>
  <si>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</si>
  <si>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</si>
  <si>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</si>
  <si>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</si>
  <si>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</si>
  <si>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</si>
  <si>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</si>
  <si>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</si>
  <si>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</si>
  <si>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</si>
  <si>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</si>
  <si>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</si>
  <si>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</si>
  <si>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</si>
  <si>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</si>
  <si>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</si>
  <si>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</si>
  <si>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</si>
  <si>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</si>
  <si>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</si>
  <si>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</si>
  <si>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</si>
  <si>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</si>
  <si>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</si>
  <si>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</si>
  <si>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</si>
  <si>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</si>
  <si>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</si>
  <si>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</si>
  <si>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</si>
  <si>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</si>
  <si>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</si>
  <si>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</si>
  <si>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</si>
  <si>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</si>
  <si>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</si>
  <si>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</si>
  <si>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</si>
  <si>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</si>
  <si>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</si>
  <si>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</si>
  <si>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</si>
  <si>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</si>
  <si>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</si>
  <si>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</si>
  <si>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</si>
  <si>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</si>
  <si>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</si>
  <si>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</si>
  <si>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</si>
  <si>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</si>
  <si>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</si>
  <si>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</si>
  <si>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</si>
  <si>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</si>
  <si>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</si>
  <si>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</si>
  <si>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</si>
  <si>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</si>
  <si>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</si>
  <si>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</si>
  <si>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</si>
  <si>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</si>
  <si>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</si>
  <si>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</si>
  <si>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</si>
  <si>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</si>
  <si>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</si>
  <si>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</si>
  <si>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</si>
  <si>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</si>
  <si>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</si>
  <si>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</si>
  <si>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</si>
  <si>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</si>
  <si>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</si>
  <si>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</si>
  <si>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</si>
  <si>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</si>
  <si>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</si>
  <si>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</si>
  <si>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</si>
  <si>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</si>
  <si>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</si>
  <si>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</si>
  <si>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</si>
  <si>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</si>
  <si>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</si>
  <si>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</si>
  <si>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</si>
  <si>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</si>
  <si>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</si>
  <si>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</si>
  <si>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</si>
  <si>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</si>
  <si>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</si>
  <si>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</si>
  <si>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</si>
  <si>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</si>
  <si>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</si>
  <si>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</si>
  <si>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</si>
  <si>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</si>
  <si>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</si>
  <si>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</si>
  <si>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</si>
  <si>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</si>
  <si>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</si>
  <si>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</si>
  <si>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</si>
  <si>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</si>
  <si>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</si>
  <si>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</si>
  <si>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</si>
  <si>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</si>
  <si>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</si>
  <si>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</si>
  <si>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</si>
  <si>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</si>
  <si>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</si>
  <si>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</si>
  <si>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</si>
  <si>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</si>
  <si>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</si>
  <si>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</si>
  <si>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</si>
  <si>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</si>
  <si>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</si>
  <si>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</si>
  <si>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</si>
  <si>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</si>
  <si>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</si>
  <si>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</si>
  <si>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</si>
  <si>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</si>
  <si>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</si>
  <si>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</si>
  <si>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</si>
  <si>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</si>
  <si>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</si>
  <si>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</si>
  <si>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</si>
  <si>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</si>
  <si>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</si>
  <si>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</si>
  <si>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</si>
  <si>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</si>
  <si>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</si>
  <si>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</si>
  <si>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</si>
  <si>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</si>
  <si>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</si>
  <si>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</si>
  <si>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</si>
  <si>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</si>
  <si>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</si>
  <si>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</si>
  <si>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</si>
  <si>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</si>
  <si>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</si>
  <si>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</si>
  <si>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</si>
  <si>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</si>
  <si>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</si>
  <si>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</si>
  <si>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</si>
  <si>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</si>
  <si>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</si>
  <si>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</si>
  <si>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</si>
  <si>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</si>
  <si>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</si>
  <si>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</si>
  <si>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</si>
  <si>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</si>
  <si>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</si>
  <si>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</si>
  <si>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</si>
  <si>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</si>
  <si>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</si>
  <si>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</si>
  <si>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</si>
  <si>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</si>
  <si>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</si>
  <si>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</si>
  <si>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</si>
  <si>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</si>
  <si>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</si>
  <si>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</si>
  <si>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</si>
  <si>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</si>
  <si>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</si>
  <si>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</si>
  <si>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</si>
  <si>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</si>
  <si>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</si>
  <si>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</si>
  <si>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</si>
  <si>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</si>
  <si>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</si>
  <si>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</si>
  <si>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</si>
  <si>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</si>
  <si>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</si>
  <si>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</si>
  <si>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</si>
  <si>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</si>
  <si>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</si>
  <si>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</si>
  <si>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</si>
  <si>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</si>
  <si>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</si>
  <si>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</si>
  <si>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</si>
  <si>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</si>
  <si>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</si>
  <si>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</si>
  <si>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</si>
  <si>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</si>
  <si>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</si>
  <si>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</si>
  <si>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</si>
  <si>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</si>
  <si>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</si>
  <si>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</si>
  <si>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</si>
  <si>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</si>
  <si>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</si>
  <si>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</si>
  <si>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</si>
  <si>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</si>
  <si>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</si>
  <si>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</si>
  <si>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</si>
  <si>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</si>
  <si>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</si>
  <si>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</si>
  <si>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</si>
  <si>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</si>
  <si>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</si>
  <si>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</si>
  <si>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</si>
  <si>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</si>
  <si>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</si>
  <si>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</si>
  <si>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</si>
  <si>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</si>
  <si>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</si>
  <si>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</si>
  <si>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</si>
  <si>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</si>
  <si>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</si>
  <si>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</si>
  <si>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</si>
  <si>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</si>
  <si>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</si>
  <si>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</si>
  <si>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</si>
  <si>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</si>
  <si>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</si>
  <si>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</si>
  <si>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</si>
  <si>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</si>
  <si>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</si>
  <si>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</si>
  <si>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</si>
  <si>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</si>
  <si>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</si>
  <si>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</si>
  <si>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</si>
  <si>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</si>
  <si>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</si>
  <si>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</si>
  <si>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</si>
  <si>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</si>
  <si>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</si>
  <si>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</si>
  <si>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</si>
  <si>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</si>
  <si>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</si>
  <si>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</si>
  <si>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</si>
  <si>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</si>
  <si>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</si>
  <si>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</si>
  <si>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</si>
  <si>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</si>
  <si>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</si>
  <si>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</si>
  <si>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</si>
  <si>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</si>
  <si>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</si>
  <si>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</si>
  <si>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</si>
  <si>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</si>
  <si>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</si>
  <si>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</si>
  <si>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</si>
  <si>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</si>
  <si>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</si>
  <si>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</si>
  <si>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</si>
  <si>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</si>
  <si>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</si>
  <si>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</si>
  <si>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</si>
  <si>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</si>
  <si>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</si>
  <si>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</si>
  <si>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</si>
  <si>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</si>
  <si>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</si>
  <si>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</si>
  <si>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</si>
  <si>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</si>
  <si>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</si>
  <si>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</si>
  <si>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</si>
  <si>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</si>
  <si>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</si>
  <si>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</si>
  <si>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</si>
  <si>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</si>
  <si>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</si>
  <si>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</si>
  <si>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</si>
  <si>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</si>
  <si>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</si>
  <si>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</si>
  <si>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</si>
  <si>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</si>
  <si>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</si>
  <si>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</si>
  <si>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</si>
  <si>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</si>
  <si>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</si>
  <si>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</si>
  <si>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</si>
  <si>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</si>
  <si>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</si>
  <si>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</si>
  <si>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</si>
  <si>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</si>
  <si>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</si>
  <si>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</si>
  <si>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</si>
  <si>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</si>
  <si>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</si>
  <si>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</si>
  <si>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</si>
  <si>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</si>
  <si>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</si>
  <si>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</si>
  <si>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</si>
  <si>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</si>
  <si>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</si>
  <si>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</si>
  <si>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</si>
  <si>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</si>
  <si>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</si>
  <si>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</si>
  <si>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</si>
  <si>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</si>
  <si>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</si>
  <si>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</si>
  <si>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</si>
  <si>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</si>
  <si>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</si>
  <si>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</si>
  <si>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</si>
  <si>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</si>
  <si>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</si>
  <si>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</si>
  <si>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</si>
  <si>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</si>
  <si>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</si>
  <si>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</si>
  <si>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</si>
  <si>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</si>
  <si>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</si>
  <si>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</si>
  <si>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</si>
  <si>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</si>
  <si>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</si>
  <si>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</si>
  <si>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</si>
  <si>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</si>
  <si>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</si>
  <si>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</si>
  <si>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</si>
  <si>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</si>
  <si>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</si>
  <si>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</si>
  <si>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</si>
  <si>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</si>
  <si>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</si>
  <si>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</si>
  <si>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</si>
  <si>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</si>
  <si>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</si>
  <si>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</si>
  <si>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</si>
  <si>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</si>
  <si>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</si>
  <si>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</si>
  <si>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</si>
  <si>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</si>
  <si>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</si>
  <si>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</si>
  <si>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</si>
  <si>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</si>
  <si>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</si>
  <si>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</si>
  <si>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</si>
  <si>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</si>
  <si>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</si>
  <si>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</si>
  <si>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</si>
  <si>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</si>
  <si>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</si>
  <si>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</si>
  <si>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</si>
  <si>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</si>
  <si>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</si>
  <si>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</si>
  <si>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</si>
  <si>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</si>
  <si>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</si>
  <si>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</si>
  <si>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</si>
  <si>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</si>
  <si>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</si>
  <si>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</si>
  <si>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</si>
  <si>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</si>
  <si>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</si>
  <si>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</si>
  <si>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</si>
  <si>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</si>
  <si>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</si>
  <si>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</si>
  <si>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</si>
  <si>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</si>
  <si>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</si>
  <si>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</si>
  <si>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</si>
  <si>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</si>
  <si>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</si>
  <si>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</si>
  <si>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</si>
  <si>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</si>
  <si>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</si>
  <si>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</si>
  <si>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</si>
  <si>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</si>
  <si>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</si>
  <si>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</si>
  <si>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</si>
  <si>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</si>
  <si>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</si>
  <si>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</si>
  <si>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</si>
  <si>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</si>
  <si>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</si>
  <si>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</si>
  <si>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</si>
  <si>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</si>
  <si>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</si>
  <si>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</si>
  <si>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</si>
  <si>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</si>
  <si>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</si>
  <si>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</si>
  <si>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</si>
  <si>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</si>
  <si>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</si>
  <si>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</si>
  <si>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</si>
  <si>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</si>
  <si>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</si>
  <si>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</si>
  <si>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</si>
  <si>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</si>
  <si>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</si>
  <si>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</si>
  <si>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</si>
  <si>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</si>
  <si>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</si>
  <si>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</si>
  <si>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</si>
  <si>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</si>
  <si>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</si>
  <si>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</si>
  <si>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</si>
  <si>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</si>
  <si>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</si>
  <si>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</si>
  <si>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</si>
  <si>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</si>
  <si>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</si>
  <si>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</si>
  <si>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</si>
  <si>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</si>
  <si>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</si>
  <si>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</si>
  <si>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</si>
  <si>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</si>
  <si>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</si>
  <si>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</si>
  <si>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</si>
  <si>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</si>
  <si>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</si>
  <si>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</si>
  <si>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</si>
  <si>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</si>
  <si>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</si>
  <si>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</si>
  <si>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</si>
  <si>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</si>
  <si>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</si>
  <si>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</si>
  <si>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</si>
  <si>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</si>
  <si>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</si>
  <si>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</si>
  <si>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</si>
  <si>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</si>
  <si>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</si>
  <si>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</si>
  <si>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</si>
  <si>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</si>
  <si>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</si>
  <si>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</si>
  <si>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</si>
  <si>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</si>
  <si>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</si>
  <si>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</si>
  <si>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</si>
  <si>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</si>
  <si>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</si>
  <si>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</si>
  <si>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</si>
  <si>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</si>
  <si>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</si>
  <si>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</si>
  <si>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</si>
  <si>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</si>
  <si>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</si>
  <si>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</si>
  <si>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</si>
  <si>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</si>
  <si>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</si>
  <si>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</si>
  <si>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</si>
  <si>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</si>
  <si>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</si>
  <si>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</si>
  <si>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</si>
  <si>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</si>
  <si>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</si>
  <si>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</si>
  <si>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</si>
  <si>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</si>
  <si>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</si>
  <si>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</si>
  <si>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</si>
  <si>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</si>
  <si>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</si>
  <si>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</si>
  <si>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</si>
  <si>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</si>
  <si>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</si>
  <si>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</si>
  <si>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</si>
  <si>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</si>
  <si>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</si>
  <si>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</si>
  <si>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</si>
  <si>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</si>
  <si>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</si>
  <si>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</si>
  <si>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</si>
  <si>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</si>
  <si>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</si>
  <si>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</si>
  <si>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</si>
  <si>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</si>
  <si>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</si>
  <si>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</si>
  <si>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</si>
  <si>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</si>
  <si>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</si>
  <si>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</si>
  <si>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</si>
  <si>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</si>
  <si>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</si>
  <si>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</si>
  <si>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</si>
  <si>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</si>
  <si>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</si>
  <si>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</si>
  <si>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</si>
  <si>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</si>
  <si>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</si>
  <si>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</si>
  <si>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</si>
  <si>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</si>
  <si>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</si>
  <si>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</si>
  <si>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</si>
  <si>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</si>
  <si>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</si>
  <si>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</si>
  <si>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</si>
  <si>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</si>
  <si>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</si>
  <si>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</si>
  <si>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</si>
  <si>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</si>
  <si>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</si>
  <si>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</si>
  <si>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</si>
  <si>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</si>
  <si>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</si>
  <si>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</si>
  <si>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</si>
  <si>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</si>
  <si>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</si>
  <si>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</si>
  <si>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</si>
  <si>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</si>
  <si>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</si>
  <si>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</si>
  <si>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</si>
  <si>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</si>
  <si>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</si>
  <si>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</si>
  <si>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</si>
  <si>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</si>
  <si>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</si>
  <si>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</si>
  <si>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</si>
  <si>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</si>
  <si>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</si>
  <si>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</si>
  <si>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</si>
  <si>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</si>
  <si>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</si>
  <si>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</si>
  <si>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</si>
  <si>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</si>
  <si>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</si>
  <si>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</si>
  <si>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</si>
  <si>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</si>
  <si>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</si>
  <si>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</si>
  <si>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</si>
  <si>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</si>
  <si>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</si>
  <si>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</si>
  <si>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</si>
  <si>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</si>
  <si>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</si>
  <si>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</si>
  <si>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</si>
  <si>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</si>
  <si>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</si>
  <si>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</si>
  <si>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</si>
  <si>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</si>
  <si>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</si>
  <si>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</si>
  <si>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</si>
  <si>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</si>
  <si>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</si>
  <si>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</si>
  <si>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</si>
  <si>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</si>
  <si>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</si>
  <si>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</si>
  <si>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</si>
  <si>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</si>
  <si>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</si>
  <si>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</si>
  <si>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</si>
  <si>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</si>
  <si>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</si>
  <si>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</si>
  <si>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</si>
  <si>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</si>
  <si>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</si>
  <si>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</si>
  <si>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</si>
  <si>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</si>
  <si>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</si>
  <si>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</si>
  <si>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</si>
  <si>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</si>
  <si>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</si>
  <si>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</si>
  <si>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</si>
  <si>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</si>
  <si>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</si>
  <si>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</si>
  <si>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</si>
  <si>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</si>
  <si>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</si>
  <si>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</si>
  <si>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</si>
  <si>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</si>
  <si>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</si>
  <si>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</si>
  <si>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</si>
  <si>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</si>
  <si>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</si>
  <si>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</si>
  <si>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</si>
  <si>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</si>
  <si>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</si>
  <si>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</si>
  <si>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</si>
  <si>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</si>
  <si>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</si>
  <si>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</si>
  <si>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</si>
  <si>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</si>
  <si>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</si>
  <si>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</si>
  <si>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</si>
  <si>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</si>
  <si>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</si>
  <si>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</si>
  <si>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</si>
  <si>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</si>
  <si>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</si>
  <si>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</si>
  <si>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</si>
  <si>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</si>
  <si>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</si>
  <si>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</si>
  <si>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</si>
  <si>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</si>
  <si>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</si>
  <si>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</si>
  <si>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</si>
  <si>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</si>
  <si>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</si>
  <si>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</si>
  <si>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</si>
  <si>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</si>
  <si>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</si>
  <si>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</si>
  <si>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</si>
  <si>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</si>
  <si>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</si>
  <si>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</si>
  <si>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</si>
  <si>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</si>
  <si>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</si>
  <si>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</si>
  <si>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</si>
  <si>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</si>
  <si>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</si>
  <si>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</si>
  <si>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</si>
  <si>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</si>
  <si>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</si>
  <si>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</si>
  <si>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</si>
  <si>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</si>
  <si>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</si>
  <si>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</si>
  <si>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</si>
  <si>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</si>
  <si>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</si>
  <si>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</si>
  <si>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</si>
  <si>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</si>
  <si>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</si>
  <si>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</si>
  <si>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</si>
  <si>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</si>
  <si>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</si>
  <si>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</si>
  <si>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</si>
  <si>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</si>
  <si>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</si>
  <si>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</si>
  <si>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</si>
  <si>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</si>
  <si>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</si>
  <si>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</si>
  <si>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</si>
  <si>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</si>
  <si>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</si>
  <si>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</si>
  <si>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</si>
  <si>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</si>
  <si>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</si>
  <si>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</si>
  <si>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</si>
  <si>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</si>
  <si>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</si>
  <si>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</si>
  <si>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</si>
  <si>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</si>
  <si>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</si>
  <si>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</si>
  <si>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</si>
  <si>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</si>
  <si>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</si>
  <si>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</si>
  <si>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</si>
  <si>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</si>
  <si>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</si>
  <si>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</si>
  <si>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</si>
  <si>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</si>
  <si>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</si>
  <si>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</si>
  <si>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</si>
  <si>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</si>
  <si>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</si>
  <si>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</si>
  <si>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</si>
  <si>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</si>
  <si>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</si>
  <si>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</si>
  <si>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</si>
  <si>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</si>
  <si>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</si>
  <si>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</si>
  <si>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</si>
  <si>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</si>
  <si>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</si>
  <si>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</si>
  <si>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</si>
  <si>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</si>
  <si>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</si>
  <si>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</si>
  <si>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</si>
  <si>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</si>
  <si>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</si>
  <si>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</si>
  <si>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</si>
  <si>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</si>
  <si>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</si>
  <si>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</si>
  <si>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</si>
  <si>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</si>
  <si>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</si>
  <si>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</si>
  <si>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</si>
  <si>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</si>
  <si>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</si>
  <si>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</si>
  <si>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</si>
  <si>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</si>
  <si>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</si>
  <si>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</si>
  <si>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</si>
  <si>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</si>
  <si>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</si>
  <si>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</si>
  <si>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</si>
  <si>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</si>
  <si>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</si>
  <si>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</si>
  <si>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</si>
  <si>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</si>
  <si>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</si>
  <si>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</si>
  <si>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</si>
  <si>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</si>
  <si>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</si>
  <si>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</si>
  <si>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</si>
  <si>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</si>
  <si>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</si>
  <si>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</si>
  <si>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</si>
  <si>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</si>
  <si>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</si>
  <si>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</si>
  <si>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</si>
  <si>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</si>
  <si>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</si>
  <si>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</si>
  <si>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</si>
  <si>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</si>
  <si>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</si>
  <si>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</si>
  <si>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</si>
  <si>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</si>
  <si>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</si>
  <si>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</si>
  <si>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</si>
  <si>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</si>
  <si>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</si>
  <si>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</si>
  <si>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</si>
  <si>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</si>
  <si>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</si>
  <si>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</si>
  <si>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</si>
  <si>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</si>
  <si>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</si>
  <si>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</si>
  <si>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</si>
  <si>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</si>
  <si>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</si>
  <si>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</si>
  <si>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</si>
  <si>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</si>
  <si>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</si>
  <si>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</si>
  <si>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</si>
  <si>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</si>
  <si>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</si>
  <si>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</si>
  <si>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</si>
  <si>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</si>
  <si>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</si>
  <si>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</si>
  <si>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</si>
  <si>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</si>
  <si>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</si>
  <si>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</si>
  <si>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</si>
  <si>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</si>
  <si>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</si>
  <si>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</si>
  <si>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</si>
  <si>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</si>
  <si>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</si>
  <si>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</si>
  <si>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</si>
  <si>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</si>
  <si>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</si>
  <si>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</si>
  <si>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</si>
  <si>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</si>
  <si>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</si>
  <si>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</si>
  <si>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</si>
  <si>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</si>
  <si>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</si>
  <si>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</si>
  <si>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</si>
  <si>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</si>
  <si>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</si>
  <si>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</si>
  <si>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</si>
  <si>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</si>
  <si>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</si>
  <si>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</si>
  <si>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</si>
  <si>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</si>
  <si>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</si>
  <si>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</si>
  <si>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</si>
  <si>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</si>
  <si>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</si>
  <si>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</si>
  <si>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</si>
  <si>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</si>
  <si>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</si>
  <si>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</si>
  <si>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</si>
  <si>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</si>
  <si>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</si>
  <si>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</si>
  <si>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</si>
  <si>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</si>
  <si>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</si>
  <si>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</si>
  <si>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</si>
  <si>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</si>
  <si>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</si>
  <si>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</si>
  <si>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</si>
  <si>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</si>
  <si>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</si>
  <si>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</si>
  <si>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</si>
  <si>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</si>
  <si>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</si>
  <si>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</si>
  <si>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</si>
  <si>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</si>
  <si>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</si>
  <si>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</si>
  <si>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</si>
  <si>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</si>
  <si>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</si>
  <si>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</si>
  <si>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</si>
  <si>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</si>
  <si>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</si>
  <si>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</si>
  <si>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</si>
  <si>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</si>
  <si>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</si>
  <si>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</si>
  <si>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</si>
  <si>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</si>
  <si>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</si>
  <si>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</si>
  <si>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</si>
  <si>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</si>
  <si>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</si>
  <si>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</si>
  <si>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</si>
  <si>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</si>
  <si>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</si>
  <si>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</si>
  <si>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</si>
  <si>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</si>
  <si>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</si>
  <si>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</si>
  <si>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</si>
  <si>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</si>
  <si>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</si>
  <si>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</si>
  <si>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</si>
  <si>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</si>
  <si>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</si>
  <si>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</si>
  <si>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</si>
  <si>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</si>
  <si>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</si>
  <si>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</si>
  <si>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</si>
  <si>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</si>
  <si>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</si>
  <si>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</si>
  <si>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</si>
  <si>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</si>
  <si>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</si>
  <si>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</si>
  <si>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</si>
  <si>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</si>
  <si>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</si>
  <si>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</si>
  <si>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</si>
  <si>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</si>
  <si>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</si>
  <si>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</si>
  <si>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</si>
  <si>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</si>
  <si>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</si>
  <si>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</si>
  <si>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</si>
  <si>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</si>
  <si>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</si>
  <si>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</si>
  <si>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</si>
  <si>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</si>
  <si>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</si>
  <si>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</si>
  <si>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</si>
  <si>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</si>
  <si>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</si>
  <si>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</si>
  <si>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</si>
  <si>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</si>
  <si>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</si>
  <si>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</si>
  <si>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</si>
  <si>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</si>
  <si>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</si>
  <si>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</si>
  <si>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</si>
  <si>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</si>
  <si>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</si>
  <si>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</si>
  <si>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</si>
  <si>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</si>
  <si>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</si>
  <si>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</si>
  <si>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</si>
  <si>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</si>
  <si>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</si>
  <si>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</si>
  <si>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</si>
  <si>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</si>
  <si>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</si>
  <si>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</si>
  <si>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</si>
  <si>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</si>
  <si>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</si>
  <si>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</si>
  <si>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</si>
  <si>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</si>
  <si>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</si>
  <si>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</si>
  <si>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</si>
  <si>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</si>
  <si>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</si>
  <si>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</si>
  <si>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</si>
  <si>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</si>
  <si>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</si>
  <si>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</si>
  <si>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</si>
  <si>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</si>
  <si>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</si>
  <si>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</si>
  <si>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</si>
  <si>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</si>
  <si>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</si>
  <si>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</si>
  <si>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</si>
  <si>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</si>
  <si>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</si>
  <si>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</si>
  <si>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</si>
  <si>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</si>
  <si>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</si>
  <si>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</si>
  <si>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</si>
  <si>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</si>
  <si>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</si>
  <si>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</si>
  <si>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</si>
  <si>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</si>
  <si>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</si>
  <si>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</si>
  <si>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</si>
  <si>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</si>
  <si>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</si>
  <si>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</si>
  <si>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</si>
  <si>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</si>
  <si>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</si>
  <si>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</si>
  <si>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</si>
  <si>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</si>
  <si>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</si>
  <si>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</si>
  <si>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</si>
  <si>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</si>
  <si>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</si>
  <si>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</si>
  <si>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</si>
  <si>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</si>
  <si>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</si>
  <si>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</si>
  <si>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</si>
  <si>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</si>
  <si>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</si>
  <si>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</si>
  <si>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</si>
  <si>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</si>
  <si>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</si>
  <si>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</si>
  <si>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</si>
  <si>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</si>
  <si>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</si>
  <si>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</si>
  <si>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</si>
  <si>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</si>
  <si>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</si>
  <si>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</si>
  <si>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</si>
  <si>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</si>
  <si>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</si>
  <si>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</si>
  <si>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</si>
  <si>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</si>
  <si>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</si>
  <si>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</si>
  <si>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</si>
  <si>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</si>
  <si>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</si>
  <si>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</si>
  <si>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</si>
  <si>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</si>
  <si>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</si>
  <si>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</si>
  <si>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</si>
  <si>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</si>
  <si>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</si>
  <si>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</si>
  <si>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</si>
  <si>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</si>
  <si>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</si>
  <si>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</si>
  <si>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</si>
  <si>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</si>
  <si>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</si>
  <si>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</si>
  <si>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</si>
  <si>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</si>
  <si>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</si>
  <si>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</si>
  <si>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</si>
  <si>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</si>
  <si>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</si>
  <si>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</si>
  <si>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</si>
  <si>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</si>
  <si>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</si>
  <si>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</si>
  <si>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</si>
  <si>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</si>
  <si>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</si>
  <si>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</si>
  <si>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</si>
  <si>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</si>
  <si>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</si>
  <si>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</si>
  <si>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</si>
  <si>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</si>
  <si>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</si>
  <si>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</si>
  <si>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</si>
  <si>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</si>
  <si>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</si>
  <si>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</si>
  <si>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</si>
  <si>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</si>
  <si>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</si>
  <si>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</si>
  <si>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</si>
  <si>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</si>
  <si>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</si>
  <si>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</si>
  <si>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</si>
  <si>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</si>
  <si>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</si>
  <si>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</si>
  <si>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</si>
  <si>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</si>
  <si>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</si>
  <si>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</si>
  <si>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</si>
  <si>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</si>
  <si>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</si>
  <si>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</si>
  <si>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</si>
  <si>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</si>
  <si>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</si>
  <si>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</si>
  <si>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</si>
  <si>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</si>
  <si>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</si>
  <si>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</si>
  <si>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</si>
  <si>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</si>
  <si>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</si>
  <si>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</si>
  <si>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</si>
  <si>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</si>
  <si>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</si>
  <si>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</si>
  <si>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</si>
  <si>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</si>
  <si>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</si>
  <si>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</si>
  <si>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</si>
  <si>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</si>
  <si>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</si>
  <si>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</si>
  <si>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</si>
  <si>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</si>
  <si>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</si>
  <si>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</si>
  <si>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</si>
  <si>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</si>
  <si>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</si>
  <si>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</si>
  <si>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</si>
  <si>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</si>
  <si>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</si>
  <si>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</si>
  <si>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</si>
  <si>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</si>
  <si>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</si>
  <si>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</si>
  <si>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</si>
  <si>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</si>
  <si>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</si>
  <si>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</si>
  <si>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</si>
  <si>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</si>
  <si>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</si>
  <si>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</si>
  <si>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</si>
  <si>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</si>
  <si>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</si>
  <si>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</si>
  <si>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</si>
  <si>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</si>
  <si>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</si>
  <si>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</si>
  <si>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</si>
  <si>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</si>
  <si>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</si>
  <si>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</si>
  <si>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</si>
  <si>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</si>
  <si>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</si>
  <si>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</si>
  <si>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</si>
  <si>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</si>
  <si>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</si>
  <si>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</si>
  <si>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</si>
  <si>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</si>
  <si>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</si>
  <si>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</si>
  <si>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</si>
  <si>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</si>
  <si>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</si>
  <si>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</si>
  <si>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</si>
  <si>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</si>
  <si>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</si>
  <si>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</si>
  <si>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</si>
  <si>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</si>
  <si>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</si>
  <si>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</si>
  <si>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</si>
  <si>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</si>
  <si>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</si>
  <si>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</si>
  <si>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</si>
  <si>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</si>
  <si>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</si>
  <si>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</si>
  <si>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</si>
  <si>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</si>
  <si>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</si>
  <si>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</si>
  <si>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</si>
  <si>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</si>
  <si>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</si>
  <si>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</si>
  <si>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</si>
  <si>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</si>
  <si>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</si>
  <si>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</si>
  <si>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</si>
  <si>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</si>
  <si>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</si>
  <si>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</si>
  <si>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</si>
  <si>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</si>
  <si>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</si>
  <si>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</si>
  <si>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</si>
  <si>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</si>
  <si>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</si>
  <si>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</si>
  <si>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</si>
  <si>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</si>
  <si>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</si>
  <si>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</si>
  <si>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</si>
  <si>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</si>
  <si>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</si>
  <si>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</si>
  <si>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</si>
  <si>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</si>
  <si>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</si>
  <si>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</si>
  <si>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</si>
  <si>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</si>
  <si>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</si>
  <si>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</si>
  <si>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</si>
  <si>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</si>
  <si>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</si>
  <si>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</si>
  <si>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</si>
  <si>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</si>
  <si>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</si>
  <si>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</si>
  <si>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</si>
  <si>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</si>
  <si>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</si>
  <si>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</si>
  <si>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</si>
  <si>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</si>
  <si>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</si>
  <si>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</si>
  <si>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</si>
  <si>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</si>
  <si>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</si>
  <si>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</si>
  <si>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</si>
  <si>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</si>
  <si>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</si>
  <si>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</si>
  <si>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</si>
  <si>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</si>
  <si>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</si>
  <si>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</si>
  <si>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</si>
  <si>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</si>
  <si>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</si>
  <si>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</si>
  <si>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</si>
  <si>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</si>
  <si>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</si>
  <si>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</si>
  <si>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</si>
  <si>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</si>
  <si>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</si>
  <si>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</si>
  <si>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</si>
  <si>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</si>
  <si>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</si>
  <si>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</si>
  <si>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</si>
  <si>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</si>
  <si>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</si>
  <si>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</si>
  <si>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</si>
  <si>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</si>
  <si>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</si>
  <si>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</si>
  <si>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</si>
  <si>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</si>
  <si>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</si>
  <si>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</si>
  <si>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</si>
  <si>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</si>
  <si>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</si>
  <si>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</si>
  <si>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</si>
  <si>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</si>
  <si>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</si>
  <si>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</si>
  <si>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</si>
  <si>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</si>
  <si>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</si>
  <si>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</si>
  <si>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</si>
  <si>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</si>
  <si>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</si>
  <si>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</si>
  <si>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</si>
  <si>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</si>
  <si>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</si>
  <si>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</si>
  <si>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</si>
  <si>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</si>
  <si>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</si>
  <si>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</si>
  <si>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</si>
  <si>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</si>
  <si>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</si>
  <si>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</si>
  <si>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</si>
  <si>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</si>
  <si>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</si>
  <si>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</si>
  <si>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</si>
  <si>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</si>
  <si>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</si>
  <si>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</si>
  <si>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</si>
  <si>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</si>
  <si>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</si>
  <si>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</si>
  <si>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</si>
  <si>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</si>
  <si>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</si>
  <si>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</si>
  <si>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</si>
  <si>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</si>
  <si>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</si>
  <si>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</si>
  <si>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</si>
  <si>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</si>
  <si>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</si>
  <si>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</si>
  <si>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</si>
  <si>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</si>
  <si>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</si>
  <si>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</si>
  <si>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</si>
  <si>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</si>
  <si>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</si>
  <si>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</si>
  <si>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</si>
  <si>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</si>
  <si>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</si>
  <si>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</si>
  <si>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</si>
  <si>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</si>
  <si>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</si>
  <si>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</si>
  <si>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</si>
  <si>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</si>
  <si>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</si>
  <si>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</si>
  <si>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</si>
  <si>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</si>
  <si>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</si>
  <si>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</si>
  <si>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</si>
  <si>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</si>
  <si>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</si>
  <si>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</si>
  <si>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</si>
  <si>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</si>
  <si>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</si>
  <si>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</si>
  <si>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</si>
  <si>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</si>
  <si>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</si>
  <si>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</si>
  <si>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</si>
  <si>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</si>
  <si>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</si>
  <si>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</si>
  <si>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</si>
  <si>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</si>
  <si>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</si>
  <si>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</si>
  <si>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</si>
  <si>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</si>
  <si>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</si>
  <si>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</si>
  <si>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</si>
  <si>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</si>
  <si>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</si>
  <si>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</si>
  <si>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</si>
  <si>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</si>
  <si>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</si>
  <si>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</si>
  <si>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</si>
  <si>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</si>
  <si>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</si>
  <si>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</si>
  <si>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</si>
  <si>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</si>
  <si>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</si>
  <si>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</si>
  <si>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</si>
  <si>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</si>
  <si>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</si>
  <si>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</si>
  <si>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</si>
  <si>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</si>
  <si>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</si>
  <si>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</si>
  <si>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</si>
  <si>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</si>
  <si>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</si>
  <si>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</si>
  <si>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</si>
  <si>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</si>
  <si>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</si>
  <si>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</si>
  <si>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</si>
  <si>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</si>
  <si>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</si>
  <si>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</si>
  <si>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</si>
  <si>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</si>
  <si>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</si>
  <si>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</si>
  <si>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</si>
  <si>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</si>
  <si>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</si>
  <si>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</si>
  <si>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</si>
  <si>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</si>
  <si>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</si>
  <si>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</si>
  <si>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</si>
  <si>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</si>
  <si>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</si>
  <si>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</si>
  <si>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</si>
  <si>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</si>
  <si>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</si>
  <si>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</si>
  <si>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</si>
  <si>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</si>
  <si>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</si>
  <si>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</si>
  <si>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</si>
  <si>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</si>
  <si>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</si>
  <si>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</si>
  <si>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</si>
  <si>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</si>
  <si>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</si>
  <si>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</si>
  <si>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</si>
  <si>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</si>
  <si>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</si>
  <si>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</si>
  <si>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</si>
  <si>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</si>
  <si>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</si>
  <si>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</si>
  <si>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</si>
  <si>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</si>
  <si>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</si>
  <si>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</si>
  <si>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</si>
  <si>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</si>
  <si>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</si>
  <si>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</si>
  <si>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</si>
  <si>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</si>
  <si>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</si>
  <si>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</si>
  <si>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</si>
  <si>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</si>
  <si>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</si>
  <si>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</si>
  <si>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</si>
  <si>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</si>
  <si>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</si>
  <si>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</si>
  <si>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</si>
  <si>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</si>
  <si>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</si>
  <si>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</si>
  <si>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</si>
  <si>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</si>
  <si>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</si>
  <si>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</si>
  <si>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</si>
  <si>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</si>
  <si>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</si>
  <si>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</si>
  <si>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</si>
  <si>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</si>
  <si>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</si>
  <si>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</si>
  <si>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</si>
  <si>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</si>
  <si>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</si>
  <si>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</si>
  <si>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</si>
  <si>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</si>
  <si>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</si>
  <si>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</si>
  <si>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</si>
  <si>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</si>
  <si>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</si>
  <si>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</si>
  <si>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</si>
  <si>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</si>
  <si>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</si>
  <si>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</si>
  <si>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</si>
  <si>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</si>
  <si>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</si>
  <si>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</si>
  <si>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</si>
  <si>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</si>
  <si>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</si>
  <si>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</si>
  <si>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</si>
  <si>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</si>
  <si>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</si>
  <si>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</si>
  <si>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</si>
  <si>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</si>
  <si>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</si>
  <si>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</si>
  <si>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</si>
  <si>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</si>
  <si>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</si>
  <si>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</si>
  <si>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</si>
  <si>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</si>
  <si>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</si>
  <si>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</si>
  <si>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</si>
  <si>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</si>
  <si>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</si>
  <si>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</si>
  <si>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</si>
  <si>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</si>
  <si>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</si>
  <si>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</si>
  <si>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</si>
  <si>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</si>
  <si>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</si>
  <si>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</si>
  <si>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</si>
  <si>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</si>
  <si>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</si>
  <si>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</si>
  <si>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</si>
  <si>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</si>
  <si>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</si>
  <si>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</si>
  <si>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</si>
  <si>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</si>
  <si>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</si>
  <si>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</si>
  <si>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</si>
  <si>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</si>
  <si>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</si>
  <si>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</si>
  <si>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</si>
  <si>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</si>
  <si>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</si>
  <si>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</si>
  <si>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</si>
  <si>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</si>
  <si>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</si>
  <si>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</si>
  <si>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</si>
  <si>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</si>
  <si>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</si>
  <si>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</si>
  <si>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</si>
  <si>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</si>
  <si>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</si>
  <si>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</si>
  <si>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</si>
  <si>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</si>
  <si>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</si>
  <si>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</si>
  <si>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</si>
  <si>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</si>
  <si>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</si>
  <si>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</si>
  <si>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</si>
  <si>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</si>
  <si>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</si>
  <si>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</si>
  <si>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</si>
  <si>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</si>
  <si>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</si>
  <si>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</si>
  <si>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</si>
  <si>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</si>
  <si>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</si>
  <si>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</si>
  <si>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</si>
  <si>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</si>
  <si>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</si>
  <si>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</si>
  <si>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</si>
  <si>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</si>
  <si>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</si>
  <si>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</si>
  <si>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</si>
  <si>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</si>
  <si>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</si>
  <si>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</si>
  <si>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</si>
  <si>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</si>
  <si>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</si>
  <si>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</si>
  <si>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</si>
  <si>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</si>
  <si>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</si>
  <si>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</si>
  <si>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</si>
  <si>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</si>
  <si>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</si>
  <si>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</si>
  <si>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</si>
  <si>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</si>
  <si>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</si>
  <si>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</si>
  <si>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</si>
  <si>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</si>
  <si>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</si>
  <si>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</si>
  <si>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</si>
  <si>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</si>
  <si>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</si>
  <si>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</si>
  <si>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</si>
  <si>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</si>
  <si>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</si>
  <si>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</si>
  <si>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</si>
  <si>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</si>
  <si>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</si>
  <si>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</si>
  <si>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</si>
  <si>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</si>
  <si>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</si>
  <si>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</si>
  <si>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</si>
  <si>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</si>
  <si>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</si>
  <si>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</si>
  <si>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</si>
  <si>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</si>
  <si>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</si>
  <si>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</si>
  <si>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</si>
  <si>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</si>
  <si>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</si>
  <si>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</si>
  <si>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</si>
  <si>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</si>
  <si>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</si>
  <si>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</si>
  <si>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</si>
  <si>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</si>
  <si>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</si>
  <si>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</si>
  <si>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</si>
  <si>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</si>
  <si>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</si>
  <si>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</si>
  <si>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</si>
  <si>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</si>
  <si>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</si>
  <si>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</si>
  <si>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</si>
  <si>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</si>
  <si>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</si>
  <si>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</si>
  <si>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</si>
  <si>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</si>
  <si>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</si>
  <si>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</si>
  <si>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</si>
  <si>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</si>
  <si>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</si>
  <si>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</si>
  <si>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</si>
  <si>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</si>
  <si>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</si>
  <si>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</si>
  <si>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</si>
  <si>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</si>
  <si>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</si>
  <si>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</si>
  <si>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</si>
  <si>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</si>
  <si>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</si>
  <si>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</si>
  <si>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</si>
  <si>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</si>
  <si>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</si>
  <si>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</si>
  <si>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</si>
  <si>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</si>
  <si>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</si>
  <si>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</si>
  <si>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</si>
  <si>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</si>
  <si>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</si>
  <si>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</si>
  <si>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</si>
  <si>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</si>
  <si>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</si>
  <si>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</si>
  <si>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</si>
  <si>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</si>
  <si>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</si>
  <si>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</si>
  <si>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</si>
  <si>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</si>
  <si>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</si>
  <si>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</si>
  <si>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</si>
  <si>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</si>
  <si>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</si>
  <si>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</si>
  <si>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</si>
  <si>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</si>
  <si>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</si>
  <si>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</si>
  <si>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</si>
  <si>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</si>
  <si>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</si>
  <si>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</si>
  <si>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</si>
  <si>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</si>
  <si>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</si>
  <si>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</si>
  <si>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</si>
  <si>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</si>
  <si>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</si>
  <si>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</si>
  <si>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</si>
  <si>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</si>
  <si>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</si>
  <si>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</si>
  <si>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</si>
  <si>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</si>
  <si>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</si>
  <si>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</si>
  <si>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</si>
  <si>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</si>
  <si>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</si>
  <si>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</si>
  <si>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</si>
  <si>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</si>
  <si>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</si>
  <si>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</si>
  <si>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</si>
  <si>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</si>
  <si>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</si>
  <si>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</si>
  <si>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</si>
  <si>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</si>
  <si>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</si>
  <si>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</si>
  <si>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</si>
  <si>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</si>
  <si>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</si>
  <si>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</si>
  <si>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</si>
  <si>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</si>
  <si>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</si>
  <si>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</si>
  <si>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</si>
  <si>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</si>
  <si>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</si>
  <si>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</si>
  <si>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</si>
  <si>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</si>
  <si>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</si>
  <si>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</si>
  <si>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</si>
  <si>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</si>
  <si>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</si>
  <si>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</si>
  <si>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</si>
  <si>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</si>
  <si>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</si>
  <si>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</si>
  <si>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</si>
  <si>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</si>
  <si>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</si>
  <si>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</si>
  <si>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</si>
  <si>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</si>
  <si>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</si>
  <si>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</si>
  <si>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</si>
  <si>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</si>
  <si>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</si>
  <si>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</si>
  <si>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</si>
  <si>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</si>
  <si>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</si>
  <si>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</si>
  <si>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</si>
  <si>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</si>
  <si>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</si>
  <si>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</si>
  <si>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</si>
  <si>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</si>
  <si>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</si>
  <si>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</si>
  <si>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</si>
  <si>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</si>
  <si>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</si>
  <si>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</si>
  <si>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</si>
  <si>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</si>
  <si>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</si>
  <si>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</si>
  <si>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</si>
  <si>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</si>
  <si>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</si>
  <si>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</si>
  <si>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</si>
  <si>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</si>
  <si>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</si>
  <si>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</si>
  <si>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</si>
  <si>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</si>
  <si>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</si>
  <si>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</si>
  <si>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</si>
  <si>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</si>
  <si>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</si>
  <si>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</si>
  <si>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</si>
  <si>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</si>
  <si>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</si>
  <si>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</si>
  <si>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</si>
  <si>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</si>
  <si>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</si>
  <si>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</si>
  <si>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</si>
  <si>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</si>
  <si>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</si>
  <si>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</si>
  <si>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</si>
  <si>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</si>
  <si>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</si>
  <si>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</si>
  <si>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</si>
  <si>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</si>
  <si>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</si>
  <si>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</si>
  <si>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</si>
  <si>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</si>
  <si>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</si>
  <si>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</si>
  <si>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</si>
  <si>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</si>
  <si>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</si>
  <si>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</si>
  <si>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</si>
  <si>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</si>
  <si>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</si>
  <si>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</si>
  <si>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</si>
  <si>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</si>
  <si>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</si>
  <si>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</si>
  <si>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</si>
  <si>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</si>
  <si>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</si>
  <si>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</si>
  <si>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</si>
  <si>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</si>
  <si>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</si>
  <si>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</si>
  <si>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</si>
  <si>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</si>
  <si>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</si>
  <si>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</si>
  <si>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</si>
  <si>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</si>
  <si>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</si>
  <si>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</si>
  <si>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</si>
  <si>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</si>
  <si>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</si>
  <si>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</si>
  <si>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</si>
  <si>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</si>
  <si>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</si>
  <si>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</si>
  <si>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</si>
  <si>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</si>
  <si>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</si>
  <si>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</si>
  <si>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</si>
  <si>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</si>
  <si>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</si>
  <si>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</si>
  <si>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</si>
  <si>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</si>
  <si>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</si>
  <si>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</si>
  <si>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</si>
  <si>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</si>
  <si>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</si>
  <si>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</si>
  <si>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</si>
  <si>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</si>
  <si>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</si>
  <si>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</si>
  <si>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</si>
  <si>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</si>
  <si>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</si>
  <si>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</si>
  <si>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</si>
  <si>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</si>
  <si>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</si>
  <si>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</si>
  <si>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</si>
  <si>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</si>
  <si>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</si>
  <si>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</si>
  <si>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</si>
  <si>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</si>
  <si>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</si>
  <si>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</si>
  <si>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</si>
  <si>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</si>
  <si>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</si>
  <si>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</si>
  <si>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</si>
  <si>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</si>
  <si>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</si>
  <si>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</si>
  <si>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</si>
  <si>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</si>
  <si>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</si>
  <si>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</si>
  <si>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</si>
  <si>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</si>
  <si>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</si>
  <si>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</si>
  <si>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</si>
  <si>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</si>
  <si>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</si>
  <si>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</si>
  <si>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</si>
  <si>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</si>
  <si>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</si>
  <si>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</si>
  <si>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</si>
  <si>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</si>
  <si>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</si>
  <si>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</si>
  <si>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</si>
  <si>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</si>
  <si>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</si>
  <si>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</si>
  <si>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</si>
  <si>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</si>
  <si>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</si>
  <si>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</si>
  <si>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</si>
  <si>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</si>
  <si>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</si>
  <si>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</si>
  <si>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</si>
  <si>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</si>
  <si>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</si>
  <si>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</si>
  <si>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</si>
  <si>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</si>
  <si>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</si>
  <si>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</si>
  <si>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</si>
  <si>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</si>
  <si>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</si>
  <si>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</si>
  <si>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</si>
  <si>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</si>
  <si>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</si>
  <si>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</si>
  <si>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</si>
  <si>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</si>
  <si>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</si>
  <si>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</si>
  <si>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</si>
  <si>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</si>
  <si>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</si>
  <si>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</si>
  <si>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</si>
  <si>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</si>
  <si>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</si>
  <si>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</si>
  <si>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</si>
  <si>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</si>
  <si>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</si>
  <si>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</si>
  <si>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</si>
  <si>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</si>
  <si>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</si>
  <si>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</si>
  <si>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</si>
  <si>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</si>
  <si>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</si>
  <si>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</si>
  <si>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</si>
  <si>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</si>
  <si>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</si>
  <si>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</si>
  <si>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</si>
  <si>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</si>
  <si>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</si>
  <si>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</si>
  <si>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</si>
  <si>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</si>
  <si>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</si>
  <si>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</si>
  <si>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</si>
  <si>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</si>
  <si>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</si>
  <si>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</si>
  <si>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</si>
  <si>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</si>
  <si>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</si>
  <si>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</si>
  <si>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</si>
  <si>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</si>
  <si>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</si>
  <si>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</si>
  <si>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</si>
  <si>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</si>
  <si>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</si>
  <si>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</si>
  <si>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</si>
  <si>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</si>
  <si>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</si>
  <si>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</si>
  <si>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</si>
  <si>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</si>
  <si>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</si>
  <si>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</si>
  <si>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</si>
  <si>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</si>
  <si>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</si>
  <si>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</si>
  <si>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</si>
  <si>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</si>
  <si>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</si>
  <si>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</si>
  <si>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</si>
  <si>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</si>
  <si>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</si>
  <si>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</si>
  <si>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</si>
  <si>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</si>
  <si>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</si>
  <si>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</si>
  <si>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</si>
  <si>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</si>
  <si>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</si>
  <si>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</si>
  <si>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</si>
  <si>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</si>
  <si>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</si>
  <si>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</si>
  <si>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</si>
  <si>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</si>
  <si>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</si>
  <si>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</si>
  <si>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</si>
  <si>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</si>
  <si>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</si>
  <si>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</si>
  <si>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</si>
  <si>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</si>
  <si>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</si>
  <si>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</si>
  <si>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</si>
  <si>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</si>
  <si>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</si>
  <si>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</si>
  <si>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</si>
  <si>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</si>
  <si>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</si>
  <si>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</si>
  <si>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</si>
  <si>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</si>
  <si>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</si>
  <si>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</si>
  <si>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</si>
  <si>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</si>
  <si>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</si>
  <si>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</si>
  <si>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</si>
  <si>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</si>
  <si>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</si>
  <si>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</si>
  <si>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</si>
  <si>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</si>
  <si>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</si>
  <si>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</si>
  <si>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</si>
  <si>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</si>
  <si>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</si>
  <si>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</si>
  <si>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</si>
  <si>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</si>
  <si>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</si>
  <si>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</si>
  <si>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</si>
  <si>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</si>
  <si>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</si>
  <si>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</si>
  <si>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</si>
  <si>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</si>
  <si>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</si>
  <si>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</si>
  <si>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</si>
  <si>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</si>
  <si>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</si>
  <si>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</si>
  <si>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</si>
  <si>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</si>
  <si>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</si>
  <si>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</si>
  <si>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</si>
  <si>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</si>
  <si>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</si>
  <si>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</si>
  <si>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</si>
  <si>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</si>
  <si>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</si>
  <si>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</si>
  <si>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</si>
  <si>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</si>
  <si>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</si>
  <si>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</si>
  <si>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</si>
  <si>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</si>
  <si>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</si>
  <si>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</si>
  <si>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</si>
  <si>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</si>
  <si>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</si>
  <si>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</si>
  <si>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</si>
  <si>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</si>
  <si>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</si>
  <si>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</si>
  <si>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</si>
  <si>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</si>
  <si>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</si>
  <si>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</si>
  <si>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</si>
  <si>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</si>
  <si>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</si>
  <si>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</si>
  <si>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</si>
  <si>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</si>
  <si>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</si>
  <si>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</si>
  <si>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</si>
  <si>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</si>
  <si>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</si>
  <si>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</si>
  <si>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</si>
  <si>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</si>
  <si>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</si>
  <si>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</si>
  <si>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</si>
  <si>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</si>
  <si>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</si>
  <si>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</si>
  <si>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</si>
  <si>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</si>
  <si>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</si>
  <si>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</si>
  <si>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</si>
  <si>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</si>
  <si>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</si>
  <si>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</si>
  <si>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</si>
  <si>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</si>
  <si>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</si>
  <si>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</si>
  <si>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</si>
  <si>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</si>
  <si>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</si>
  <si>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</si>
  <si>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</si>
  <si>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</si>
  <si>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</si>
  <si>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</si>
  <si>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</si>
  <si>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</si>
  <si>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</si>
  <si>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</si>
  <si>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</si>
  <si>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</si>
  <si>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</si>
  <si>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</si>
  <si>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</si>
  <si>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</si>
  <si>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</si>
  <si>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</si>
  <si>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</si>
  <si>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</si>
  <si>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</si>
  <si>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</si>
  <si>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</si>
  <si>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</si>
  <si>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</si>
  <si>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</si>
  <si>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</si>
  <si>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</si>
  <si>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</si>
  <si>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</si>
  <si>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</si>
  <si>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</si>
  <si>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</si>
  <si>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</si>
  <si>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</si>
  <si>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</si>
  <si>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</si>
  <si>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</si>
  <si>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</si>
  <si>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</si>
  <si>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</si>
  <si>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</si>
  <si>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</si>
  <si>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</si>
  <si>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</si>
  <si>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</si>
  <si>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</si>
  <si>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</si>
  <si>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</si>
  <si>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</si>
  <si>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</si>
  <si>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</si>
  <si>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</si>
  <si>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</si>
  <si>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</si>
  <si>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</si>
  <si>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</si>
  <si>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</si>
  <si>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</si>
  <si>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</si>
  <si>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</si>
  <si>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</si>
  <si>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</si>
  <si>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</si>
  <si>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</si>
  <si>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</si>
  <si>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</si>
  <si>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</si>
  <si>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</si>
  <si>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</si>
  <si>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</si>
  <si>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</si>
  <si>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</si>
  <si>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</si>
  <si>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</si>
  <si>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</si>
  <si>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</si>
  <si>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</si>
  <si>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</si>
  <si>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</si>
  <si>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</si>
  <si>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</si>
  <si>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</si>
  <si>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</si>
  <si>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</si>
  <si>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</si>
  <si>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</si>
  <si>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</si>
  <si>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</si>
  <si>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</si>
  <si>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</si>
  <si>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</si>
  <si>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</si>
  <si>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</si>
  <si>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</si>
  <si>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</si>
  <si>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</si>
  <si>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</si>
  <si>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</si>
  <si>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</si>
  <si>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</si>
  <si>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</si>
  <si>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</si>
  <si>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</si>
  <si>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</si>
  <si>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</si>
  <si>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</si>
  <si>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</si>
  <si>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</si>
  <si>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</si>
  <si>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</si>
  <si>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</si>
  <si>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</si>
  <si>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</si>
  <si>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</si>
  <si>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</si>
  <si>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</si>
  <si>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</si>
  <si>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</si>
  <si>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</si>
  <si>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</si>
  <si>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</si>
  <si>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</si>
  <si>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</si>
  <si>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</si>
  <si>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</si>
  <si>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</si>
  <si>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</si>
  <si>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</si>
  <si>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</si>
  <si>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</si>
  <si>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</si>
  <si>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</si>
  <si>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</si>
  <si>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</si>
  <si>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</si>
  <si>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</si>
  <si>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</si>
  <si>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</si>
  <si>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</si>
  <si>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</si>
  <si>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</si>
  <si>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</si>
  <si>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</si>
  <si>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</si>
  <si>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</si>
  <si>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</si>
  <si>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</si>
  <si>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</si>
  <si>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</si>
  <si>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</si>
  <si>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</si>
  <si>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</si>
  <si>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</si>
  <si>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</si>
  <si>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</si>
  <si>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</si>
  <si>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</si>
  <si>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</si>
  <si>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</si>
  <si>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</si>
  <si>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</si>
  <si>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</si>
  <si>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</si>
  <si>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</si>
  <si>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</si>
  <si>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</si>
  <si>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</si>
  <si>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</si>
  <si>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</si>
  <si>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</si>
  <si>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</si>
  <si>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</si>
  <si>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</si>
  <si>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</si>
  <si>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</si>
  <si>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</si>
  <si>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</si>
  <si>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</si>
  <si>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</si>
  <si>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</si>
  <si>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</si>
  <si>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</si>
  <si>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</si>
  <si>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</si>
  <si>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</si>
  <si>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</si>
  <si>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</si>
  <si>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</si>
  <si>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</si>
  <si>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</si>
  <si>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</si>
  <si>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</si>
  <si>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</si>
  <si>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</si>
  <si>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</si>
  <si>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</si>
  <si>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</si>
  <si>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</si>
  <si>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</si>
  <si>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</si>
  <si>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</si>
  <si>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</si>
  <si>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</si>
  <si>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</si>
  <si>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</si>
  <si>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</si>
  <si>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</si>
  <si>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</si>
  <si>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</si>
  <si>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</si>
  <si>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</si>
  <si>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</si>
  <si>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</si>
  <si>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</si>
  <si>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</si>
  <si>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</si>
  <si>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</si>
  <si>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</si>
  <si>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</si>
  <si>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</si>
  <si>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</si>
  <si>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</si>
  <si>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</si>
  <si>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</si>
  <si>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</si>
  <si>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</si>
  <si>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</si>
  <si>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</si>
  <si>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</si>
  <si>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</si>
  <si>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</si>
  <si>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</si>
  <si>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</si>
  <si>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</si>
  <si>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</si>
  <si>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</si>
  <si>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</si>
  <si>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</si>
  <si>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</si>
  <si>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</si>
  <si>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</si>
  <si>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</si>
  <si>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</si>
  <si>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</si>
  <si>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</si>
  <si>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</si>
  <si>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</si>
  <si>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</si>
  <si>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</si>
  <si>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</si>
  <si>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</si>
  <si>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</si>
  <si>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</si>
  <si>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</si>
  <si>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</si>
  <si>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</si>
  <si>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</si>
  <si>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</si>
  <si>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</si>
  <si>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</si>
  <si>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</si>
  <si>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</si>
  <si>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</si>
  <si>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</si>
  <si>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</si>
  <si>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</si>
  <si>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</si>
  <si>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</si>
  <si>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</si>
  <si>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</si>
  <si>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</si>
  <si>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</si>
  <si>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</si>
  <si>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</si>
  <si>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</si>
  <si>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</si>
  <si>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</si>
  <si>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</si>
  <si>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</si>
  <si>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</si>
  <si>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</si>
  <si>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</si>
  <si>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</si>
  <si>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</si>
  <si>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</si>
  <si>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</si>
  <si>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</si>
  <si>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</si>
  <si>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</si>
  <si>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</si>
  <si>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</si>
  <si>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</si>
  <si>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</si>
  <si>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</si>
  <si>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</si>
  <si>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</si>
  <si>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</si>
  <si>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</si>
  <si>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</si>
  <si>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</si>
  <si>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</si>
  <si>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</si>
  <si>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</si>
  <si>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</si>
  <si>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</si>
  <si>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</si>
  <si>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</si>
  <si>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</si>
  <si>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</si>
  <si>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</si>
  <si>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</si>
  <si>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</si>
  <si>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</si>
  <si>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</si>
  <si>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</si>
  <si>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</si>
  <si>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</si>
  <si>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</si>
  <si>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</si>
  <si>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</si>
  <si>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</si>
  <si>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</si>
  <si>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</si>
  <si>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</si>
  <si>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</si>
  <si>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</si>
  <si>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</si>
  <si>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</si>
  <si>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</si>
  <si>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</si>
  <si>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</si>
  <si>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</si>
  <si>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</si>
  <si>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</si>
  <si>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</si>
  <si>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</si>
  <si>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</si>
  <si>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</si>
  <si>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</si>
  <si>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</si>
  <si>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</si>
  <si>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</si>
  <si>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</si>
  <si>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</si>
  <si>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</si>
  <si>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</si>
  <si>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</si>
  <si>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</si>
  <si>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</si>
  <si>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</si>
  <si>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</si>
  <si>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</si>
  <si>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</si>
  <si>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</si>
  <si>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</si>
  <si>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</si>
  <si>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</si>
  <si>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</si>
  <si>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</si>
  <si>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</si>
  <si>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</si>
  <si>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</si>
  <si>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</si>
  <si>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</si>
  <si>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</si>
  <si>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</si>
  <si>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</si>
  <si>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</si>
  <si>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</si>
  <si>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</si>
  <si>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</si>
  <si>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</si>
  <si>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</si>
  <si>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</si>
  <si>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</si>
  <si>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</si>
  <si>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</si>
  <si>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</si>
  <si>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</si>
  <si>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</si>
  <si>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</si>
  <si>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</si>
  <si>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</si>
  <si>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</si>
  <si>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</si>
  <si>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</si>
  <si>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</si>
  <si>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</si>
  <si>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</si>
  <si>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</si>
  <si>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</si>
  <si>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</si>
  <si>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</si>
  <si>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</si>
  <si>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</si>
  <si>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</si>
  <si>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</si>
  <si>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</si>
  <si>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</si>
  <si>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</si>
  <si>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</si>
  <si>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</si>
  <si>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</si>
  <si>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</si>
  <si>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</si>
  <si>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</si>
  <si>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</si>
  <si>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</si>
  <si>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</si>
  <si>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</si>
  <si>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</si>
  <si>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</si>
  <si>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</si>
  <si>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</si>
  <si>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</si>
  <si>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</si>
  <si>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</si>
  <si>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</si>
  <si>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</si>
  <si>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</si>
  <si>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</si>
  <si>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</si>
  <si>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</si>
  <si>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</si>
  <si>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</si>
  <si>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</si>
  <si>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</si>
  <si>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</si>
  <si>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</si>
  <si>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</si>
  <si>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</si>
  <si>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</si>
  <si>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</si>
  <si>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</si>
  <si>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</si>
  <si>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</si>
  <si>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</si>
  <si>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</si>
  <si>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</si>
  <si>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</si>
  <si>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</si>
  <si>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</si>
  <si>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</si>
  <si>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</si>
  <si>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</si>
  <si>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</si>
  <si>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</si>
  <si>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</si>
  <si>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</si>
  <si>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</si>
  <si>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</si>
  <si>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</si>
  <si>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</si>
  <si>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</si>
  <si>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</si>
  <si>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</si>
  <si>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</si>
  <si>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</si>
  <si>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</si>
  <si>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</si>
  <si>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</si>
  <si>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</si>
  <si>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</si>
  <si>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</si>
  <si>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</si>
  <si>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</si>
  <si>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</si>
  <si>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</si>
  <si>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</si>
  <si>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</si>
  <si>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</si>
  <si>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</si>
  <si>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</si>
  <si>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</si>
  <si>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</si>
  <si>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</si>
  <si>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</si>
  <si>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</si>
  <si>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</si>
  <si>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</si>
  <si>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</si>
  <si>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</si>
  <si>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</si>
  <si>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</si>
  <si>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</si>
  <si>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</si>
  <si>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</si>
  <si>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</si>
  <si>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</si>
  <si>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</si>
  <si>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</si>
  <si>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</si>
  <si>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</si>
  <si>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</si>
  <si>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</si>
  <si>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</si>
  <si>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</si>
  <si>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</si>
  <si>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</si>
  <si>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</si>
  <si>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</si>
  <si>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</si>
  <si>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</si>
  <si>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</si>
  <si>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</si>
  <si>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</si>
  <si>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</si>
  <si>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</si>
  <si>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</si>
  <si>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</si>
  <si>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</si>
  <si>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</si>
  <si>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</si>
  <si>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</si>
  <si>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</si>
  <si>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</si>
  <si>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</si>
  <si>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</si>
  <si>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</si>
  <si>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</si>
  <si>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</si>
  <si>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</si>
  <si>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</si>
  <si>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</si>
  <si>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</si>
  <si>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</si>
  <si>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</si>
  <si>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</si>
  <si>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</si>
  <si>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</si>
  <si>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</si>
  <si>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</si>
  <si>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</si>
  <si>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</si>
  <si>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</si>
  <si>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</si>
  <si>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</si>
  <si>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</si>
  <si>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</si>
  <si>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</si>
  <si>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</si>
  <si>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</si>
  <si>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</si>
  <si>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</si>
  <si>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</si>
  <si>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</si>
  <si>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</si>
  <si>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</si>
  <si>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</si>
  <si>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</si>
  <si>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</si>
  <si>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</si>
  <si>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</si>
  <si>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</si>
  <si>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</si>
  <si>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</si>
  <si>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</si>
  <si>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</si>
  <si>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</si>
  <si>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</si>
  <si>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</si>
  <si>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</si>
  <si>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</si>
  <si>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</si>
  <si>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</si>
  <si>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</si>
  <si>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</si>
  <si>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</si>
  <si>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</si>
  <si>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</si>
  <si>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</si>
  <si>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</si>
  <si>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</si>
  <si>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</si>
  <si>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</si>
  <si>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</si>
  <si>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</si>
  <si>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</si>
  <si>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</si>
  <si>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</si>
  <si>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</si>
  <si>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</si>
  <si>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</si>
  <si>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</si>
  <si>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</si>
  <si>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</si>
  <si>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</si>
  <si>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</si>
  <si>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</si>
  <si>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</si>
  <si>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</si>
  <si>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</si>
  <si>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</si>
  <si>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</si>
  <si>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</si>
  <si>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</si>
  <si>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</si>
  <si>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</si>
  <si>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</si>
  <si>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</si>
  <si>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</si>
  <si>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</si>
  <si>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</si>
  <si>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</si>
  <si>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</si>
  <si>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</si>
  <si>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</si>
  <si>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</si>
  <si>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</si>
  <si>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</si>
  <si>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</si>
  <si>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</si>
  <si>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</si>
  <si>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</si>
  <si>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</si>
  <si>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</si>
  <si>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</si>
  <si>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</si>
  <si>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</si>
  <si>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</si>
  <si>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</si>
  <si>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</si>
  <si>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</si>
  <si>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</si>
  <si>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</si>
  <si>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</si>
  <si>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</si>
  <si>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</si>
  <si>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</si>
  <si>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</si>
  <si>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</si>
  <si>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</si>
  <si>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</si>
  <si>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</si>
  <si>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</si>
  <si>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</si>
  <si>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</si>
  <si>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</si>
  <si>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</si>
  <si>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</si>
  <si>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</si>
  <si>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</si>
  <si>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</si>
  <si>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</si>
  <si>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</si>
  <si>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</si>
  <si>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</si>
  <si>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</si>
  <si>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</si>
  <si>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</si>
  <si>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</si>
  <si>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</si>
  <si>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</si>
  <si>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</si>
  <si>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</si>
  <si>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</si>
  <si>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</si>
  <si>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</si>
  <si>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</si>
  <si>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</si>
  <si>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</si>
  <si>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</si>
  <si>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</si>
  <si>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</si>
  <si>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</si>
  <si>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</si>
  <si>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</si>
  <si>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</si>
  <si>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</si>
  <si>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</si>
  <si>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</si>
  <si>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</si>
  <si>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</si>
  <si>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</si>
  <si>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</si>
  <si>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</si>
  <si>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</si>
  <si>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</si>
  <si>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</si>
  <si>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</si>
  <si>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</si>
  <si>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</si>
  <si>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</si>
  <si>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</si>
  <si>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</si>
  <si>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</si>
  <si>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</si>
  <si>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</si>
  <si>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</si>
  <si>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</si>
  <si>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</si>
  <si>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</si>
  <si>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</si>
  <si>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</si>
  <si>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</si>
  <si>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</si>
  <si>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</si>
  <si>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</si>
  <si>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</si>
  <si>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</si>
  <si>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</si>
  <si>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</si>
  <si>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</si>
  <si>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</si>
  <si>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</si>
  <si>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</si>
  <si>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</si>
  <si>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</si>
  <si>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</si>
  <si>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</si>
  <si>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</si>
  <si>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</si>
  <si>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</si>
  <si>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</si>
  <si>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</si>
  <si>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</si>
  <si>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</si>
  <si>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</si>
  <si>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</si>
  <si>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</si>
  <si>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</si>
  <si>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</si>
  <si>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</si>
  <si>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</si>
  <si>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</si>
  <si>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</si>
  <si>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</si>
  <si>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</si>
  <si>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</si>
  <si>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</si>
  <si>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</si>
  <si>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</si>
  <si>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</si>
  <si>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</si>
  <si>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</si>
  <si>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</si>
  <si>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</si>
  <si>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</si>
  <si>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</si>
  <si>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</si>
  <si>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</si>
  <si>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</si>
  <si>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</si>
  <si>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</si>
  <si>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</si>
  <si>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</si>
  <si>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</si>
  <si>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</si>
  <si>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</si>
  <si>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</si>
  <si>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</si>
  <si>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</si>
  <si>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</si>
  <si>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</si>
  <si>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</si>
  <si>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</si>
  <si>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</si>
  <si>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</si>
  <si>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</si>
  <si>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</si>
  <si>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</si>
  <si>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</si>
  <si>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</si>
  <si>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</si>
  <si>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</si>
  <si>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</si>
  <si>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</si>
  <si>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</si>
  <si>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</si>
  <si>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</si>
  <si>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</si>
  <si>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</si>
  <si>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</si>
  <si>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</si>
  <si>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</si>
  <si>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</si>
  <si>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</si>
  <si>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</si>
  <si>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</si>
  <si>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</si>
  <si>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</si>
  <si>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</si>
  <si>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</si>
  <si>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</si>
  <si>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</si>
  <si>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</si>
  <si>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</si>
  <si>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</si>
  <si>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</si>
  <si>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</si>
  <si>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</si>
  <si>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</si>
  <si>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</si>
  <si>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</si>
  <si>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</si>
  <si>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</si>
  <si>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</si>
  <si>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</si>
  <si>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</si>
  <si>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</si>
  <si>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</si>
  <si>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</si>
  <si>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</si>
  <si>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</si>
  <si>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</si>
  <si>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</si>
  <si>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</si>
  <si>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</si>
  <si>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</si>
  <si>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</si>
  <si>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</si>
  <si>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</si>
  <si>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</si>
  <si>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</si>
  <si>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</si>
  <si>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</si>
  <si>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</si>
  <si>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</si>
  <si>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</si>
  <si>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</si>
  <si>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</si>
  <si>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</si>
  <si>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</si>
  <si>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</si>
  <si>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</si>
  <si>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</si>
  <si>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</si>
  <si>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</si>
  <si>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</si>
  <si>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</si>
  <si>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</si>
  <si>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</si>
  <si>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</si>
  <si>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</si>
  <si>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</si>
  <si>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</si>
  <si>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</si>
  <si>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</si>
  <si>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</si>
  <si>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</si>
  <si>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</si>
  <si>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</si>
  <si>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</si>
  <si>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</si>
  <si>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</si>
  <si>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</si>
  <si>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</si>
  <si>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</si>
  <si>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</si>
  <si>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</si>
  <si>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</si>
  <si>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</si>
  <si>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</si>
  <si>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</si>
  <si>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</si>
  <si>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</si>
  <si>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</si>
  <si>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</si>
  <si>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</si>
  <si>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</si>
  <si>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</si>
  <si>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</si>
  <si>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</si>
  <si>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</si>
  <si>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</si>
  <si>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</si>
  <si>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</si>
  <si>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</si>
  <si>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</si>
  <si>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</si>
  <si>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</si>
  <si>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</si>
  <si>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</si>
  <si>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</si>
  <si>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</si>
  <si>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</si>
  <si>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</si>
  <si>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</si>
  <si>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</si>
  <si>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</si>
  <si>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</si>
  <si>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</si>
  <si>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</si>
  <si>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</si>
  <si>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</si>
  <si>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</si>
  <si>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</si>
  <si>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</si>
  <si>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</si>
  <si>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</si>
  <si>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</si>
  <si>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</si>
  <si>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</si>
  <si>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</si>
  <si>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</si>
  <si>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</si>
  <si>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</si>
  <si>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</si>
  <si>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</si>
  <si>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</si>
  <si>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</si>
  <si>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</si>
  <si>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</si>
  <si>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</si>
  <si>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</si>
  <si>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</si>
  <si>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</si>
  <si>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</si>
  <si>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</si>
  <si>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</si>
  <si>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</si>
  <si>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</si>
  <si>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</si>
  <si>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</si>
  <si>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</si>
  <si>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</si>
  <si>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</si>
  <si>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</si>
  <si>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</si>
  <si>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</si>
  <si>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</si>
  <si>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</si>
  <si>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</si>
  <si>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</si>
  <si>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</si>
  <si>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</si>
  <si>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</si>
  <si>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</si>
  <si>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</si>
  <si>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</si>
  <si>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</si>
  <si>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</si>
  <si>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</si>
  <si>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</si>
  <si>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</si>
  <si>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</si>
  <si>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</si>
  <si>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</si>
  <si>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</si>
  <si>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</si>
  <si>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</si>
  <si>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</si>
  <si>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</si>
  <si>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</si>
  <si>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</si>
  <si>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</si>
  <si>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</si>
  <si>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</si>
  <si>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</si>
  <si>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</si>
  <si>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</si>
  <si>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</si>
  <si>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</si>
  <si>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</si>
  <si>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</si>
  <si>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</si>
  <si>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</si>
  <si>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</si>
  <si>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</si>
  <si>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</si>
  <si>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</si>
  <si>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</si>
  <si>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</si>
  <si>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</si>
  <si>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</si>
  <si>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</si>
  <si>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</si>
  <si>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</si>
  <si>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</si>
  <si>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</si>
  <si>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</si>
  <si>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</si>
  <si>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</si>
  <si>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</si>
  <si>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</si>
  <si>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</si>
  <si>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</si>
  <si>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</si>
  <si>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</si>
  <si>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</si>
  <si>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</si>
  <si>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</si>
  <si>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</si>
  <si>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</si>
  <si>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</si>
  <si>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</si>
  <si>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</si>
  <si>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</si>
  <si>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</si>
  <si>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</si>
  <si>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</si>
  <si>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</si>
  <si>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</si>
  <si>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</si>
  <si>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</si>
  <si>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</si>
  <si>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</si>
  <si>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</si>
  <si>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</si>
  <si>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</si>
  <si>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</si>
  <si>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</si>
  <si>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</si>
  <si>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</si>
  <si>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</si>
  <si>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</si>
  <si>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</si>
  <si>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</si>
  <si>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</si>
  <si>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</si>
  <si>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</si>
  <si>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</si>
  <si>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</si>
  <si>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</si>
  <si>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</si>
  <si>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</si>
  <si>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</si>
  <si>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</si>
  <si>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</si>
  <si>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</si>
  <si>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</si>
  <si>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</si>
  <si>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</si>
  <si>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</si>
  <si>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</si>
  <si>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</si>
  <si>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</si>
  <si>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</si>
  <si>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</si>
  <si>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</si>
  <si>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</si>
  <si>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</si>
  <si>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</si>
  <si>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</si>
  <si>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</si>
  <si>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</si>
  <si>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</si>
  <si>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</si>
  <si>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</si>
  <si>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</si>
  <si>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</si>
  <si>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</si>
  <si>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</si>
  <si>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</si>
  <si>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</si>
  <si>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</si>
  <si>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</si>
  <si>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</si>
  <si>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</si>
  <si>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</si>
  <si>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</si>
  <si>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</si>
  <si>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</si>
  <si>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</si>
  <si>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</si>
  <si>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</si>
  <si>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</si>
  <si>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</si>
  <si>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</si>
  <si>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</si>
  <si>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</si>
  <si>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</si>
  <si>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</si>
  <si>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</si>
  <si>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</si>
  <si>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</si>
  <si>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</si>
  <si>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</si>
  <si>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</si>
  <si>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</si>
  <si>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</si>
  <si>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</si>
  <si>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</si>
  <si>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</si>
  <si>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</si>
  <si>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</si>
  <si>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</si>
  <si>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</si>
  <si>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</si>
  <si>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</si>
  <si>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</si>
  <si>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</si>
  <si>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</si>
  <si>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</si>
  <si>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</si>
  <si>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</si>
  <si>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</si>
  <si>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</si>
  <si>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</si>
  <si>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</si>
  <si>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</si>
  <si>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</si>
  <si>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</si>
  <si>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</si>
  <si>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</si>
  <si>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</si>
  <si>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</si>
  <si>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</si>
  <si>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</si>
  <si>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</si>
  <si>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</si>
  <si>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</si>
  <si>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</si>
  <si>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</si>
  <si>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</si>
  <si>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</si>
  <si>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</si>
  <si>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</si>
  <si>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</si>
  <si>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</si>
  <si>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</si>
  <si>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</si>
  <si>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</si>
  <si>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</si>
  <si>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</si>
  <si>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</si>
  <si>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</si>
  <si>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</si>
  <si>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</si>
  <si>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</si>
  <si>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</si>
  <si>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</si>
  <si>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</si>
  <si>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</si>
  <si>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</si>
  <si>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</si>
  <si>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</si>
  <si>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</si>
  <si>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</si>
  <si>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</si>
  <si>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</si>
  <si>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</si>
  <si>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</si>
  <si>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</si>
  <si>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</si>
  <si>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</si>
  <si>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</si>
  <si>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</si>
  <si>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</si>
  <si>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</si>
  <si>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</si>
  <si>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</si>
  <si>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</si>
  <si>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</si>
  <si>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</si>
  <si>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</si>
  <si>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</si>
  <si>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</si>
  <si>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</si>
  <si>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</si>
  <si>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</si>
  <si>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</si>
  <si>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</si>
  <si>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</si>
  <si>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</si>
  <si>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</si>
  <si>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</si>
  <si>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</si>
  <si>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</si>
  <si>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</si>
  <si>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</si>
  <si>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</si>
  <si>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</si>
  <si>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</si>
  <si>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</si>
  <si>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</si>
  <si>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</si>
  <si>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</si>
  <si>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</si>
  <si>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</si>
  <si>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</si>
  <si>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</si>
  <si>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</si>
  <si>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</si>
  <si>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</si>
  <si>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</si>
  <si>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</si>
  <si>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</si>
  <si>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</si>
  <si>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</si>
  <si>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</si>
  <si>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</si>
  <si>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</si>
  <si>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</si>
  <si>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</si>
  <si>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</si>
  <si>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</si>
  <si>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</si>
  <si>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</si>
  <si>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</si>
  <si>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</si>
  <si>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</si>
  <si>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</si>
  <si>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</si>
  <si>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</si>
  <si>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</si>
  <si>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</si>
  <si>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</si>
  <si>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</si>
  <si>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</si>
  <si>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</si>
  <si>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</si>
  <si>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</si>
  <si>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</si>
  <si>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</si>
  <si>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</si>
  <si>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</si>
  <si>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</si>
  <si>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</si>
  <si>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</si>
  <si>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</si>
  <si>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</si>
  <si>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</si>
  <si>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</si>
  <si>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</si>
  <si>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</si>
  <si>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</si>
  <si>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</si>
  <si>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</si>
  <si>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</si>
  <si>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</si>
  <si>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</si>
  <si>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</si>
  <si>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</si>
  <si>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</si>
  <si>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</si>
  <si>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</si>
  <si>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</si>
  <si>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</si>
  <si>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</si>
  <si>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</si>
  <si>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</si>
  <si>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</si>
  <si>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</si>
  <si>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</si>
  <si>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</si>
  <si>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</si>
  <si>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</si>
  <si>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</si>
  <si>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</si>
  <si>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</si>
  <si>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</si>
  <si>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</si>
  <si>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</si>
  <si>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</si>
  <si>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</si>
  <si>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</si>
  <si>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</si>
  <si>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</si>
  <si>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</si>
  <si>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</si>
  <si>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</si>
  <si>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</si>
  <si>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</si>
  <si>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</si>
  <si>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</si>
  <si>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</si>
  <si>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</si>
  <si>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</si>
  <si>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</si>
  <si>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</si>
  <si>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</si>
  <si>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</si>
  <si>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</si>
  <si>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</si>
  <si>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</si>
  <si>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</si>
  <si>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</si>
  <si>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</si>
  <si>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</si>
  <si>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</si>
  <si>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</si>
  <si>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</si>
  <si>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</si>
  <si>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</si>
  <si>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</si>
  <si>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</si>
  <si>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</si>
  <si>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</si>
  <si>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</si>
  <si>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</si>
  <si>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</si>
  <si>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</si>
  <si>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</si>
  <si>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</si>
  <si>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</si>
  <si>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</si>
  <si>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</si>
  <si>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</si>
  <si>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</si>
  <si>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</si>
  <si>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</si>
  <si>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</si>
  <si>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</si>
  <si>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</si>
  <si>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</si>
  <si>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</si>
  <si>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</si>
  <si>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</si>
  <si>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</si>
  <si>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</si>
  <si>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</si>
  <si>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</si>
  <si>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</si>
  <si>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</si>
  <si>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</si>
  <si>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</si>
  <si>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</si>
  <si>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</si>
  <si>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</si>
  <si>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</si>
  <si>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</si>
  <si>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</si>
  <si>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</si>
  <si>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</si>
  <si>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</si>
  <si>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</si>
  <si>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</si>
  <si>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</si>
  <si>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</si>
  <si>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</si>
  <si>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</si>
  <si>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</si>
  <si>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</si>
  <si>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</si>
  <si>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</si>
  <si>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</si>
  <si>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</si>
  <si>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</si>
  <si>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</si>
  <si>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</si>
  <si>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</si>
  <si>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</si>
  <si>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</si>
  <si>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</si>
  <si>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</si>
  <si>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</si>
  <si>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</si>
  <si>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</si>
  <si>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</si>
  <si>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</si>
  <si>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</si>
  <si>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</si>
  <si>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</si>
  <si>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</si>
  <si>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</si>
  <si>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</si>
  <si>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</si>
  <si>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</si>
  <si>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</si>
  <si>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</si>
  <si>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</si>
  <si>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</si>
  <si>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</si>
  <si>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</si>
  <si>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</si>
  <si>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</si>
  <si>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</si>
  <si>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</si>
  <si>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</si>
  <si>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</si>
  <si>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</si>
  <si>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</si>
  <si>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</si>
  <si>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</si>
  <si>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</si>
  <si>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</si>
  <si>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</si>
  <si>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</si>
  <si>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</si>
  <si>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</si>
  <si>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</si>
  <si>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</si>
  <si>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</si>
  <si>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</si>
  <si>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</si>
  <si>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</si>
  <si>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</si>
  <si>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</si>
  <si>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</si>
  <si>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</si>
  <si>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</si>
  <si>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</si>
  <si>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</si>
  <si>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</si>
  <si>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</si>
  <si>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</si>
  <si>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</si>
  <si>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</si>
  <si>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</si>
  <si>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</si>
  <si>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</si>
  <si>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</si>
  <si>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</si>
  <si>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</si>
  <si>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</si>
  <si>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</si>
  <si>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</si>
  <si>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</si>
  <si>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</si>
  <si>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</si>
  <si>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</si>
  <si>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</si>
  <si>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</si>
  <si>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</si>
  <si>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</si>
  <si>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</si>
  <si>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</si>
  <si>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</si>
  <si>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</si>
  <si>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</si>
  <si>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</si>
  <si>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</si>
  <si>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</si>
  <si>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</si>
  <si>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</si>
  <si>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</si>
  <si>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</si>
  <si>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</si>
  <si>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</si>
  <si>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</si>
  <si>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</si>
  <si>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</si>
  <si>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</si>
  <si>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</si>
  <si>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</si>
  <si>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</si>
  <si>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</si>
  <si>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</si>
  <si>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</si>
  <si>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</si>
  <si>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</si>
  <si>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</si>
  <si>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</si>
  <si>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</si>
  <si>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</si>
  <si>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</si>
  <si>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</si>
  <si>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</si>
  <si>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</si>
  <si>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</si>
  <si>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</si>
  <si>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</si>
  <si>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</si>
  <si>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</si>
  <si>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</si>
  <si>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</si>
  <si>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</si>
  <si>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</si>
  <si>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</si>
  <si>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</si>
  <si>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</si>
  <si>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</si>
  <si>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</si>
  <si>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</si>
  <si>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</si>
  <si>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</si>
  <si>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</si>
  <si>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</si>
  <si>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</si>
  <si>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</si>
  <si>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</si>
  <si>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</si>
  <si>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</si>
  <si>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</si>
  <si>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</si>
  <si>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</si>
  <si>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</si>
  <si>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</si>
  <si>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</si>
  <si>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</si>
  <si>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</si>
  <si>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</si>
  <si>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</si>
  <si>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</si>
  <si>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</si>
  <si>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</si>
  <si>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</si>
  <si>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</si>
  <si>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</si>
  <si>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</si>
  <si>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</si>
  <si>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</si>
  <si>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</si>
  <si>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</si>
  <si>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</si>
  <si>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</si>
  <si>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</si>
  <si>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</si>
  <si>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</si>
  <si>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</si>
  <si>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</si>
  <si>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</si>
  <si>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</si>
  <si>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</si>
  <si>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</si>
  <si>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</si>
  <si>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</si>
  <si>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</si>
  <si>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</si>
  <si>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</si>
  <si>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</si>
  <si>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</si>
  <si>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</si>
  <si>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</si>
  <si>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</si>
  <si>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</si>
  <si>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</si>
  <si>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</si>
  <si>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</si>
  <si>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</si>
  <si>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</si>
  <si>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</si>
  <si>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</si>
  <si>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</si>
  <si>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</si>
  <si>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</si>
  <si>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</si>
  <si>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</si>
  <si>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</si>
  <si>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</si>
  <si>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</si>
  <si>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</si>
  <si>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</si>
  <si>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</si>
  <si>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</si>
  <si>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</si>
  <si>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</si>
  <si>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</si>
  <si>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</si>
  <si>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</si>
  <si>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</si>
  <si>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</si>
  <si>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</si>
  <si>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</si>
  <si>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</si>
  <si>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</si>
  <si>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</si>
  <si>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</si>
  <si>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</si>
  <si>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</si>
  <si>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</si>
  <si>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</si>
  <si>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</si>
  <si>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</si>
  <si>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</si>
  <si>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</si>
  <si>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</si>
  <si>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</si>
  <si>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</si>
  <si>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</si>
  <si>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</si>
  <si>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</si>
  <si>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</si>
  <si>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</si>
  <si>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</si>
  <si>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</si>
  <si>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</si>
  <si>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</si>
  <si>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</si>
  <si>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</si>
  <si>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</si>
  <si>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</si>
  <si>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</si>
  <si>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</si>
  <si>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</si>
  <si>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</si>
  <si>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</si>
  <si>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</si>
  <si>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</si>
  <si>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</si>
  <si>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</si>
  <si>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</si>
  <si>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</si>
  <si>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</si>
  <si>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</si>
  <si>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</si>
  <si>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</si>
  <si>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</si>
  <si>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</si>
  <si>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</si>
  <si>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</si>
  <si>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</si>
  <si>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</si>
  <si>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</si>
  <si>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</si>
  <si>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</si>
  <si>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</si>
  <si>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</si>
  <si>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</si>
  <si>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</si>
  <si>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</si>
  <si>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</si>
  <si>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</si>
  <si>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</si>
  <si>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</si>
  <si>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</si>
  <si>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</si>
  <si>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</si>
  <si>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</si>
  <si>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</si>
  <si>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</si>
  <si>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</si>
  <si>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</si>
  <si>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</si>
  <si>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</si>
  <si>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</si>
  <si>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</si>
  <si>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</si>
  <si>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</si>
  <si>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</si>
  <si>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</si>
  <si>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</si>
  <si>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</si>
  <si>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</si>
  <si>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</si>
  <si>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</si>
  <si>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</si>
  <si>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</si>
  <si>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</si>
  <si>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</si>
  <si>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</si>
  <si>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</si>
  <si>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</si>
  <si>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</si>
  <si>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</si>
  <si>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</si>
  <si>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</si>
  <si>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</si>
  <si>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</si>
  <si>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</si>
  <si>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</si>
  <si>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</si>
  <si>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</si>
  <si>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</si>
  <si>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</si>
  <si>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</si>
  <si>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</si>
  <si>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</si>
  <si>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</si>
  <si>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</si>
  <si>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</si>
  <si>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</si>
  <si>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</si>
  <si>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</si>
  <si>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</si>
  <si>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</si>
  <si>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</si>
  <si>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</si>
  <si>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</si>
  <si>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</si>
  <si>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</si>
  <si>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</si>
  <si>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</si>
  <si>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</si>
  <si>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</si>
  <si>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</si>
  <si>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</si>
  <si>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</si>
  <si>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</si>
  <si>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</si>
  <si>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</si>
  <si>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</si>
  <si>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</si>
  <si>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</si>
  <si>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</si>
  <si>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</si>
  <si>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</si>
  <si>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</si>
  <si>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</si>
  <si>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</si>
  <si>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</si>
  <si>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</si>
  <si>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</si>
  <si>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</si>
  <si>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</si>
  <si>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</si>
  <si>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</si>
  <si>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</si>
  <si>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</si>
  <si>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</si>
  <si>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</si>
  <si>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</si>
  <si>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</si>
  <si>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</si>
  <si>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</si>
  <si>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</si>
  <si>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</si>
  <si>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</si>
  <si>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</si>
  <si>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</si>
  <si>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</si>
  <si>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</si>
  <si>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</si>
  <si>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</si>
  <si>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</si>
  <si>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</si>
  <si>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</si>
  <si>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</si>
  <si>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</si>
  <si>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</si>
  <si>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</si>
  <si>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</si>
  <si>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</si>
  <si>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</si>
  <si>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</si>
  <si>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</si>
  <si>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</si>
  <si>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</si>
  <si>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</si>
  <si>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</si>
  <si>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</si>
  <si>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</si>
  <si>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</si>
  <si>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</si>
  <si>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</si>
  <si>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</si>
  <si>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</si>
  <si>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</si>
  <si>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</si>
  <si>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</si>
  <si>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</si>
  <si>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</si>
  <si>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</si>
  <si>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</si>
  <si>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</si>
  <si>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</si>
  <si>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</si>
  <si>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</si>
  <si>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</si>
  <si>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</si>
  <si>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</si>
  <si>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</si>
  <si>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</si>
  <si>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</si>
  <si>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</si>
  <si>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</si>
  <si>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</si>
  <si>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</si>
  <si>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</si>
  <si>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</si>
  <si>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</si>
  <si>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</si>
  <si>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</si>
  <si>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</si>
  <si>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</si>
  <si>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</si>
  <si>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</si>
  <si>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</si>
  <si>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</si>
  <si>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</si>
  <si>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</si>
  <si>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</si>
  <si>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</si>
  <si>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</si>
  <si>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</si>
  <si>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</si>
  <si>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</si>
  <si>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</si>
  <si>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</si>
  <si>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</si>
  <si>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</si>
  <si>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</si>
  <si>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</si>
  <si>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</si>
  <si>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</si>
  <si>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</si>
  <si>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</si>
  <si>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</si>
  <si>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</si>
  <si>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</si>
  <si>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</si>
  <si>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</si>
  <si>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</si>
  <si>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</si>
  <si>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</si>
  <si>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</si>
  <si>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</si>
  <si>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</si>
  <si>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</si>
  <si>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</si>
  <si>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</si>
  <si>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</si>
  <si>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</si>
  <si>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</si>
  <si>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</si>
  <si>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</si>
  <si>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</si>
  <si>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</si>
  <si>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</si>
  <si>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</si>
  <si>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</si>
  <si>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</si>
  <si>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</si>
  <si>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</si>
  <si>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</si>
  <si>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</si>
  <si>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</si>
  <si>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</si>
  <si>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</si>
  <si>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</si>
  <si>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</si>
  <si>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</si>
  <si>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</si>
  <si>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</si>
  <si>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</si>
  <si>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</si>
  <si>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</si>
  <si>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</si>
  <si>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</si>
  <si>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</si>
  <si>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</si>
  <si>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</si>
  <si>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</si>
  <si>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</si>
  <si>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</si>
  <si>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</si>
  <si>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</si>
  <si>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</si>
  <si>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</si>
  <si>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</si>
  <si>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</si>
  <si>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</si>
  <si>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</si>
  <si>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</si>
  <si>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</si>
  <si>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</si>
  <si>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</si>
  <si>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</si>
  <si>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</si>
  <si>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</si>
  <si>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</si>
  <si>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</si>
  <si>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</si>
  <si>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</si>
  <si>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</si>
  <si>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</si>
  <si>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</si>
  <si>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</si>
  <si>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</si>
  <si>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</si>
  <si>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</si>
  <si>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</si>
  <si>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</si>
  <si>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</si>
  <si>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</si>
  <si>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</si>
  <si>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</si>
  <si>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</si>
  <si>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</si>
  <si>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</si>
  <si>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</si>
  <si>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</si>
  <si>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</si>
  <si>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</si>
  <si>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</si>
  <si>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</si>
  <si>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</si>
  <si>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</si>
  <si>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</si>
  <si>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</si>
  <si>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</si>
  <si>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</si>
  <si>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</si>
  <si>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</si>
  <si>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</si>
  <si>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</si>
  <si>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</si>
  <si>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</si>
  <si>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</si>
  <si>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</si>
  <si>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</si>
  <si>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</si>
  <si>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</si>
  <si>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</si>
  <si>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</si>
  <si>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</si>
  <si>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</si>
  <si>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</si>
  <si>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</si>
  <si>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</si>
  <si>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</si>
  <si>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</si>
  <si>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</si>
  <si>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</si>
  <si>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</si>
  <si>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</si>
  <si>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</si>
  <si>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</si>
  <si>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</si>
  <si>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</si>
  <si>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</si>
  <si>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</si>
  <si>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</si>
  <si>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</si>
  <si>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</si>
  <si>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</si>
  <si>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</si>
  <si>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</si>
  <si>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</si>
  <si>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</si>
  <si>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</si>
  <si>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</si>
  <si>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</si>
  <si>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</si>
  <si>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</si>
  <si>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</si>
  <si>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</si>
  <si>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</si>
  <si>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</si>
  <si>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</si>
  <si>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</si>
  <si>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</si>
  <si>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</si>
  <si>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</si>
  <si>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</si>
  <si>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</si>
  <si>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</si>
  <si>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</si>
  <si>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</si>
  <si>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</si>
  <si>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</si>
  <si>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</si>
  <si>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</si>
  <si>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</si>
  <si>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</si>
  <si>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</si>
  <si>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</si>
  <si>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</si>
  <si>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</si>
  <si>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</si>
  <si>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</si>
  <si>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</si>
  <si>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</si>
  <si>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</si>
  <si>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</si>
  <si>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</si>
  <si>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</si>
  <si>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</si>
  <si>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</si>
  <si>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</si>
  <si>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</si>
  <si>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</si>
  <si>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</si>
  <si>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</si>
  <si>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</si>
  <si>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</si>
  <si>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</si>
  <si>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</si>
  <si>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</si>
  <si>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</si>
  <si>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</si>
  <si>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</si>
  <si>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</si>
  <si>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</si>
  <si>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</si>
  <si>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</si>
  <si>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</si>
  <si>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</si>
  <si>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</si>
  <si>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</si>
  <si>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</si>
  <si>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</si>
  <si>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</si>
  <si>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</si>
  <si>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</si>
  <si>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</si>
  <si>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</si>
  <si>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</si>
  <si>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</si>
  <si>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</si>
  <si>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</si>
  <si>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</si>
  <si>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</si>
  <si>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</si>
  <si>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</si>
  <si>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</si>
  <si>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</si>
  <si>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</si>
  <si>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</si>
  <si>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</si>
  <si>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</si>
  <si>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</si>
  <si>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</si>
  <si>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</si>
  <si>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</si>
  <si>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</si>
  <si>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</si>
  <si>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</si>
  <si>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</si>
  <si>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</si>
  <si>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</si>
  <si>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</si>
  <si>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</si>
  <si>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</si>
  <si>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</si>
  <si>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</si>
  <si>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</si>
  <si>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</si>
  <si>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</si>
  <si>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</si>
  <si>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</si>
  <si>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</si>
  <si>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</si>
  <si>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</si>
  <si>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</si>
  <si>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</si>
  <si>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</si>
  <si>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</si>
  <si>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</si>
  <si>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</si>
  <si>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</si>
  <si>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</si>
  <si>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</si>
  <si>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</si>
  <si>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</si>
  <si>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</si>
  <si>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</si>
  <si>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</si>
  <si>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</si>
  <si>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</si>
  <si>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</si>
  <si>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</si>
  <si>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</si>
  <si>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</si>
  <si>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</si>
  <si>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</si>
  <si>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</si>
  <si>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</si>
  <si>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</si>
  <si>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</si>
  <si>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</si>
  <si>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</si>
  <si>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</si>
  <si>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</si>
  <si>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</si>
  <si>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</si>
  <si>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</si>
  <si>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</si>
  <si>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</si>
  <si>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</si>
  <si>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</si>
  <si>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</si>
  <si>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</si>
  <si>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</si>
  <si>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</si>
  <si>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</si>
  <si>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</si>
  <si>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</si>
  <si>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</si>
  <si>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</si>
  <si>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</si>
  <si>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</si>
  <si>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</si>
  <si>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</si>
  <si>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</si>
  <si>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</si>
  <si>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</si>
  <si>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</si>
  <si>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</si>
  <si>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</si>
  <si>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</si>
  <si>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</si>
  <si>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</si>
  <si>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</si>
  <si>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</si>
  <si>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</si>
  <si>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</si>
  <si>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</si>
  <si>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</si>
  <si>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</si>
  <si>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</si>
  <si>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</si>
  <si>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</si>
  <si>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</si>
  <si>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</si>
  <si>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</si>
  <si>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</si>
  <si>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</si>
  <si>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</si>
  <si>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</si>
  <si>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</si>
  <si>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</si>
  <si>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</si>
  <si>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</si>
  <si>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</si>
  <si>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</si>
  <si>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</si>
  <si>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</si>
  <si>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</si>
  <si>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</si>
  <si>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</si>
  <si>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</si>
  <si>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</si>
  <si>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</si>
  <si>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</si>
  <si>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</si>
  <si>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</si>
  <si>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</si>
  <si>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</si>
  <si>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</si>
  <si>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</si>
  <si>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</si>
  <si>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</si>
  <si>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</si>
  <si>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</si>
  <si>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</si>
  <si>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</si>
  <si>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</si>
  <si>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</si>
  <si>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</si>
  <si>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</si>
  <si>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</si>
  <si>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</si>
  <si>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</si>
  <si>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</si>
  <si>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</si>
  <si>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</si>
  <si>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</si>
  <si>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</si>
  <si>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</si>
  <si>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</si>
  <si>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</si>
  <si>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</si>
  <si>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</si>
  <si>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</si>
  <si>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</si>
  <si>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</si>
  <si>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</si>
  <si>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</si>
  <si>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</si>
  <si>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</si>
  <si>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</si>
  <si>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</si>
  <si>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</si>
  <si>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</si>
  <si>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</si>
  <si>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</si>
  <si>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</si>
  <si>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</si>
  <si>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</si>
  <si>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</si>
  <si>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</si>
  <si>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</si>
  <si>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</si>
  <si>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</si>
  <si>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</si>
  <si>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</si>
  <si>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</si>
  <si>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</si>
  <si>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</si>
  <si>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</si>
  <si>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</si>
  <si>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</si>
  <si>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</si>
  <si>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</si>
  <si>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</si>
  <si>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</si>
  <si>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</si>
  <si>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</si>
  <si>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</si>
  <si>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</si>
  <si>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</si>
  <si>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</si>
  <si>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</si>
  <si>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</si>
  <si>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</si>
  <si>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</si>
  <si>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</si>
  <si>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</si>
  <si>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</si>
  <si>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</si>
  <si>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</si>
  <si>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</si>
  <si>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</si>
  <si>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</si>
  <si>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</si>
  <si>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</si>
  <si>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</si>
  <si>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</si>
  <si>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</si>
  <si>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</si>
  <si>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</si>
  <si>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</si>
  <si>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</si>
  <si>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</si>
  <si>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</si>
  <si>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</si>
  <si>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</si>
  <si>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</si>
  <si>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</si>
  <si>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</si>
  <si>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</si>
  <si>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</si>
  <si>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</si>
  <si>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</si>
  <si>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</si>
  <si>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</si>
  <si>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</si>
  <si>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</si>
  <si>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</si>
  <si>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</si>
  <si>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</si>
  <si>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</si>
  <si>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</si>
  <si>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</si>
  <si>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</si>
  <si>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</si>
  <si>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</si>
  <si>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</si>
  <si>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</si>
  <si>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</si>
  <si>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</si>
  <si>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</si>
  <si>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</si>
  <si>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</si>
  <si>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</si>
  <si>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</si>
  <si>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</si>
  <si>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</si>
  <si>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</si>
  <si>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</si>
  <si>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</si>
  <si>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</si>
  <si>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</si>
  <si>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</si>
  <si>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</si>
  <si>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</si>
  <si>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</si>
  <si>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</si>
  <si>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</si>
  <si>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</si>
  <si>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</si>
  <si>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</si>
  <si>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</si>
  <si>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</si>
  <si>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</si>
  <si>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</si>
  <si>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</si>
  <si>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</si>
  <si>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</si>
  <si>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</si>
  <si>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</si>
  <si>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</si>
  <si>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</si>
  <si>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</si>
  <si>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</si>
  <si>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</si>
  <si>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</si>
  <si>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</si>
  <si>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</si>
  <si>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</si>
  <si>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</si>
  <si>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</si>
  <si>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</si>
  <si>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</si>
  <si>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</si>
  <si>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</si>
  <si>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</si>
  <si>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</si>
  <si>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</si>
  <si>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</si>
  <si>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</si>
  <si>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</si>
  <si>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</si>
  <si>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</si>
  <si>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</si>
  <si>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</si>
  <si>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</si>
  <si>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</si>
  <si>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</si>
  <si>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</si>
  <si>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</si>
  <si>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</si>
  <si>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</si>
  <si>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</si>
  <si>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</si>
  <si>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</si>
  <si>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</si>
  <si>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</si>
  <si>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</si>
  <si>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</si>
  <si>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</si>
  <si>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</si>
  <si>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</si>
  <si>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</si>
  <si>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</si>
  <si>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</si>
  <si>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</si>
  <si>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</si>
  <si>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</si>
  <si>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</si>
  <si>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</si>
  <si>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</si>
  <si>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</si>
  <si>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</si>
  <si>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</si>
  <si>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</si>
  <si>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</si>
  <si>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</si>
  <si>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</si>
  <si>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</si>
  <si>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</si>
  <si>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</si>
  <si>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</si>
  <si>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</si>
  <si>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</si>
  <si>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</si>
  <si>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</si>
  <si>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</si>
  <si>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</si>
  <si>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</si>
  <si>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</si>
  <si>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</si>
  <si>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</si>
  <si>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</si>
  <si>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</si>
  <si>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</si>
  <si>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</si>
  <si>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</si>
  <si>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</si>
  <si>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</si>
  <si>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</si>
  <si>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</si>
  <si>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</si>
  <si>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</si>
  <si>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</si>
  <si>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</si>
  <si>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</si>
  <si>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</si>
  <si>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</si>
  <si>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</si>
  <si>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</si>
  <si>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</si>
  <si>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</si>
  <si>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</si>
  <si>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</si>
  <si>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</si>
  <si>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</si>
  <si>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</si>
  <si>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</si>
  <si>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</si>
  <si>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</si>
  <si>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</si>
  <si>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</si>
  <si>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</si>
  <si>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</si>
  <si>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</si>
  <si>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</si>
  <si>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</si>
  <si>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</si>
  <si>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</si>
  <si>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</si>
  <si>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</si>
  <si>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</si>
  <si>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</si>
  <si>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</si>
  <si>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</si>
  <si>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</si>
  <si>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</si>
  <si>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</si>
  <si>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</si>
  <si>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</si>
  <si>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</si>
  <si>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</si>
  <si>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</si>
  <si>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</si>
  <si>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</si>
  <si>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</si>
  <si>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</si>
  <si>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</si>
  <si>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</si>
  <si>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</si>
  <si>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</si>
  <si>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</si>
  <si>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</si>
  <si>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</si>
  <si>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</si>
  <si>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</si>
  <si>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</si>
  <si>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</si>
  <si>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</si>
  <si>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</si>
  <si>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</si>
  <si>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</si>
  <si>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</si>
  <si>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</si>
  <si>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</si>
  <si>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</si>
  <si>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</si>
  <si>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</si>
  <si>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</si>
  <si>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</si>
  <si>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</si>
  <si>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</si>
  <si>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</si>
  <si>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</si>
  <si>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</si>
  <si>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</si>
  <si>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</si>
  <si>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</si>
  <si>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</si>
  <si>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</si>
  <si>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</si>
  <si>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</si>
  <si>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</si>
  <si>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</si>
  <si>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</si>
  <si>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</si>
  <si>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</si>
  <si>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</si>
  <si>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</si>
  <si>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</si>
  <si>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</si>
  <si>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</si>
  <si>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</si>
  <si>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</si>
  <si>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</si>
  <si>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</si>
  <si>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</si>
  <si>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</si>
  <si>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</si>
  <si>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</si>
  <si>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</si>
  <si>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</si>
  <si>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</si>
  <si>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</si>
  <si>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</si>
  <si>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</si>
  <si>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</si>
  <si>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</si>
  <si>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</si>
  <si>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</si>
  <si>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</si>
  <si>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</si>
  <si>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</si>
  <si>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</si>
  <si>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</si>
  <si>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</si>
  <si>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</si>
  <si>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</si>
  <si>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</si>
  <si>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</si>
  <si>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</si>
  <si>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</si>
  <si>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</si>
  <si>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</si>
  <si>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</si>
  <si>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</si>
  <si>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</si>
  <si>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</si>
  <si>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</si>
  <si>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</si>
  <si>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</si>
  <si>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</si>
  <si>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</si>
  <si>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</si>
  <si>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</si>
  <si>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</si>
  <si>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</si>
  <si>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</si>
  <si>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</si>
  <si>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</si>
  <si>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</si>
  <si>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</si>
  <si>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</si>
  <si>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</si>
  <si>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</si>
  <si>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</si>
  <si>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</si>
  <si>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</si>
  <si>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</si>
  <si>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</si>
  <si>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</si>
  <si>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</si>
  <si>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</si>
  <si>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</si>
  <si>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</si>
  <si>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</si>
  <si>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</si>
  <si>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</si>
  <si>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</si>
  <si>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</si>
  <si>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</si>
  <si>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</si>
  <si>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</si>
  <si>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</si>
  <si>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</si>
  <si>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</si>
  <si>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</si>
  <si>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</si>
  <si>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</si>
  <si>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</si>
  <si>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</si>
  <si>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</si>
  <si>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</si>
  <si>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</si>
  <si>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</si>
  <si>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</si>
  <si>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</si>
  <si>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</si>
  <si>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</si>
  <si>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</si>
  <si>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</si>
  <si>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</si>
  <si>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</si>
  <si>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</si>
  <si>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</si>
  <si>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</si>
  <si>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</si>
  <si>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</si>
  <si>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</si>
  <si>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</si>
  <si>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</si>
  <si>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</si>
  <si>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</si>
  <si>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</si>
  <si>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</si>
  <si>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</si>
  <si>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</si>
  <si>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</si>
  <si>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</si>
  <si>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</si>
  <si>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</si>
  <si>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</si>
  <si>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</si>
  <si>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</si>
  <si>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</si>
  <si>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</si>
  <si>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</si>
  <si>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</si>
  <si>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</si>
  <si>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</si>
  <si>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</si>
  <si>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</si>
  <si>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</si>
  <si>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</si>
  <si>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</si>
  <si>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</si>
  <si>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</si>
  <si>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</si>
  <si>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</si>
  <si>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</si>
  <si>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</si>
  <si>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</si>
  <si>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</si>
  <si>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</si>
  <si>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</si>
  <si>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</si>
  <si>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</si>
  <si>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</si>
  <si>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</si>
  <si>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</si>
  <si>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</si>
  <si>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</si>
  <si>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</si>
  <si>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</si>
  <si>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</si>
  <si>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</si>
  <si>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</si>
  <si>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</si>
  <si>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</si>
  <si>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</si>
  <si>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</si>
  <si>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</si>
  <si>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</si>
  <si>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</si>
  <si>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</si>
  <si>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</si>
  <si>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</si>
  <si>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</si>
  <si>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</si>
  <si>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</si>
  <si>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</si>
  <si>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</si>
  <si>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</si>
  <si>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</si>
  <si>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</si>
  <si>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</si>
  <si>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</si>
  <si>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</si>
  <si>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</si>
  <si>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</si>
  <si>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</si>
  <si>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</si>
  <si>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</si>
  <si>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</si>
  <si>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</si>
  <si>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</si>
  <si>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</si>
  <si>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</si>
  <si>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</si>
  <si>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</si>
  <si>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</si>
  <si>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</si>
  <si>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</si>
  <si>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</si>
  <si>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</si>
  <si>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</si>
  <si>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</si>
  <si>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</si>
  <si>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</si>
  <si>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</si>
  <si>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</si>
  <si>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</si>
  <si>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</si>
  <si>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</si>
  <si>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</si>
  <si>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</si>
  <si>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</si>
  <si>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</si>
  <si>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</si>
  <si>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</si>
  <si>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</si>
  <si>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</si>
  <si>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</si>
  <si>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</si>
  <si>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</si>
  <si>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</si>
  <si>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</si>
  <si>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</si>
  <si>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</si>
  <si>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</si>
  <si>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</si>
  <si>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</si>
  <si>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</si>
  <si>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</si>
  <si>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</si>
  <si>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</si>
  <si>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</si>
  <si>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</si>
  <si>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</si>
  <si>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</si>
  <si>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</si>
  <si>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</si>
  <si>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</si>
  <si>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</si>
  <si>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</si>
  <si>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</si>
  <si>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</si>
  <si>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</si>
  <si>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</si>
  <si>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</si>
  <si>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</si>
  <si>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</si>
  <si>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</si>
  <si>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</si>
  <si>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</si>
  <si>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</si>
  <si>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</si>
  <si>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</si>
  <si>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</si>
  <si>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</si>
  <si>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</si>
  <si>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</si>
  <si>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</si>
  <si>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</si>
  <si>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</si>
  <si>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</si>
  <si>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</si>
  <si>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</si>
  <si>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</si>
  <si>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</si>
  <si>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</si>
  <si>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</si>
  <si>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</si>
  <si>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</si>
  <si>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</si>
  <si>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</si>
  <si>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</si>
  <si>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</si>
  <si>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</si>
  <si>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</si>
  <si>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</si>
  <si>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</si>
  <si>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</si>
  <si>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</si>
  <si>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</si>
  <si>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</si>
  <si>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</si>
  <si>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</si>
  <si>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</si>
  <si>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</si>
  <si>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</si>
  <si>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</si>
  <si>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</si>
  <si>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</si>
  <si>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</si>
  <si>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</si>
  <si>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</si>
  <si>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</si>
  <si>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</si>
  <si>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</si>
  <si>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</si>
  <si>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</si>
  <si>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</si>
  <si>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</si>
  <si>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</si>
  <si>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</si>
  <si>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</si>
  <si>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</si>
  <si>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</si>
  <si>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</si>
  <si>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</si>
  <si>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</si>
  <si>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</si>
  <si>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</si>
  <si>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</si>
  <si>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</si>
  <si>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</si>
  <si>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</si>
  <si>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</si>
  <si>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</si>
  <si>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</si>
  <si>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</si>
  <si>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</si>
  <si>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</si>
  <si>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</si>
  <si>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</si>
  <si>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</si>
  <si>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</si>
  <si>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</si>
  <si>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</si>
  <si>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</si>
  <si>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</si>
  <si>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</si>
  <si>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</si>
  <si>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</si>
  <si>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</si>
  <si>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</si>
  <si>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</si>
  <si>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</si>
  <si>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</si>
  <si>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</si>
  <si>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</si>
  <si>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</si>
  <si>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</si>
  <si>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</si>
  <si>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</si>
  <si>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</si>
  <si>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</si>
  <si>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</si>
  <si>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</si>
  <si>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</si>
  <si>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</si>
  <si>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</si>
  <si>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</si>
  <si>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</si>
  <si>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</si>
  <si>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</si>
  <si>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</si>
  <si>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</si>
  <si>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</si>
  <si>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</si>
  <si>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</si>
  <si>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</si>
  <si>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</si>
  <si>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</si>
  <si>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</si>
  <si>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</si>
  <si>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</si>
  <si>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</si>
  <si>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</si>
  <si>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</si>
  <si>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</si>
  <si>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</si>
  <si>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</si>
  <si>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</si>
  <si>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</si>
  <si>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</si>
  <si>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</si>
  <si>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</si>
  <si>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</si>
  <si>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</si>
  <si>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</si>
  <si>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</si>
  <si>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</si>
  <si>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</si>
  <si>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</si>
  <si>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</si>
  <si>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</si>
  <si>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</si>
  <si>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</si>
  <si>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</si>
  <si>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</si>
  <si>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</si>
  <si>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</si>
  <si>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</si>
  <si>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</si>
  <si>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</si>
  <si>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</si>
  <si>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</si>
  <si>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</si>
  <si>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</si>
  <si>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</si>
  <si>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</si>
  <si>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</si>
  <si>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</si>
  <si>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</si>
  <si>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</si>
  <si>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</si>
  <si>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</si>
  <si>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</si>
  <si>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</si>
  <si>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</si>
  <si>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</si>
  <si>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</si>
  <si>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</si>
  <si>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</si>
  <si>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</si>
  <si>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</si>
  <si>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</si>
  <si>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</si>
  <si>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</si>
  <si>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</si>
  <si>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</si>
  <si>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</si>
  <si>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</si>
  <si>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</si>
  <si>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</si>
  <si>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</si>
  <si>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</si>
  <si>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</si>
  <si>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</si>
  <si>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</si>
  <si>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</si>
  <si>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</si>
  <si>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</si>
  <si>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</si>
  <si>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</si>
  <si>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</si>
  <si>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</si>
  <si>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</si>
  <si>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</si>
  <si>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</si>
  <si>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</si>
  <si>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</si>
  <si>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</si>
  <si>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</si>
  <si>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</si>
  <si>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</si>
  <si>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</si>
  <si>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</si>
  <si>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</si>
  <si>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</si>
  <si>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</si>
  <si>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</si>
  <si>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</si>
  <si>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</si>
  <si>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</si>
  <si>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</si>
  <si>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</si>
  <si>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</si>
  <si>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</si>
  <si>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</si>
  <si>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</si>
  <si>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</si>
  <si>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</si>
  <si>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</si>
  <si>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</si>
  <si>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</si>
  <si>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</si>
  <si>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</si>
  <si>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</si>
  <si>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</si>
  <si>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</si>
  <si>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</si>
  <si>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</si>
  <si>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</si>
  <si>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</si>
  <si>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</si>
  <si>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</si>
  <si>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</si>
  <si>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</si>
  <si>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</si>
  <si>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</si>
  <si>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</si>
  <si>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</si>
  <si>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</si>
  <si>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</si>
  <si>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</si>
  <si>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</si>
  <si>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</si>
  <si>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</si>
  <si>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</si>
  <si>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</si>
  <si>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</si>
  <si>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</si>
  <si>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</si>
  <si>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</si>
  <si>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</si>
  <si>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</si>
  <si>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</si>
  <si>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</si>
  <si>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</si>
  <si>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</si>
  <si>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</si>
  <si>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</si>
  <si>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</si>
  <si>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</si>
  <si>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</si>
  <si>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</si>
  <si>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</si>
  <si>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</si>
  <si>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</si>
  <si>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</si>
  <si>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</si>
  <si>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</si>
  <si>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</si>
  <si>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</si>
  <si>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</si>
  <si>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</si>
  <si>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</si>
  <si>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</si>
  <si>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</si>
  <si>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</si>
  <si>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</si>
  <si>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</si>
  <si>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</si>
  <si>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</si>
  <si>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</si>
  <si>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</si>
  <si>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</si>
  <si>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</si>
  <si>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</si>
  <si>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</si>
  <si>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</si>
  <si>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</si>
  <si>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</si>
  <si>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</si>
  <si>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</si>
  <si>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</si>
  <si>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</si>
  <si>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</si>
  <si>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</si>
  <si>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</si>
  <si>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</si>
  <si>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</si>
  <si>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</si>
  <si>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</si>
  <si>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</si>
  <si>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</si>
  <si>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</si>
  <si>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</si>
  <si>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</si>
  <si>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</si>
  <si>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</si>
  <si>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</si>
  <si>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</si>
  <si>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</si>
  <si>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</si>
  <si>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</si>
  <si>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</si>
  <si>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</si>
  <si>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</si>
  <si>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</si>
  <si>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</si>
  <si>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</si>
  <si>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</si>
  <si>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</si>
  <si>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</si>
  <si>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</si>
  <si>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</si>
  <si>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</si>
  <si>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</si>
  <si>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</si>
  <si>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</si>
  <si>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</si>
  <si>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</si>
  <si>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</si>
  <si>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</si>
  <si>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</si>
  <si>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</si>
  <si>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</si>
  <si>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</si>
  <si>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</si>
  <si>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</si>
  <si>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</si>
  <si>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</si>
  <si>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</si>
  <si>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</si>
  <si>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</si>
  <si>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</si>
  <si>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</si>
  <si>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</si>
  <si>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</si>
  <si>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</si>
  <si>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</si>
  <si>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</si>
  <si>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</si>
  <si>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</si>
  <si>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</si>
  <si>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</si>
  <si>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</si>
  <si>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</si>
  <si>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</si>
  <si>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</si>
  <si>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</si>
  <si>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</si>
  <si>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</si>
  <si>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</si>
  <si>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</si>
  <si>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</si>
  <si>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</si>
  <si>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</si>
  <si>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</si>
  <si>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</si>
  <si>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</si>
  <si>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</si>
  <si>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</si>
  <si>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</si>
  <si>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</si>
  <si>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</si>
  <si>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</si>
  <si>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</si>
  <si>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</si>
  <si>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</si>
  <si>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</si>
  <si>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</si>
  <si>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</si>
  <si>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</si>
  <si>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</si>
  <si>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</si>
  <si>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</si>
  <si>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</si>
  <si>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</si>
  <si>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</si>
  <si>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</si>
  <si>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</si>
  <si>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</si>
  <si>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</si>
  <si>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</si>
  <si>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</si>
  <si>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</si>
  <si>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</si>
  <si>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</si>
  <si>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</si>
  <si>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</si>
  <si>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</si>
  <si>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</si>
  <si>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</si>
  <si>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</si>
  <si>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</si>
  <si>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</si>
  <si>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</si>
  <si>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</si>
  <si>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</si>
  <si>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</si>
  <si>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</si>
  <si>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</si>
  <si>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</si>
  <si>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</si>
  <si>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</si>
  <si>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</si>
  <si>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</si>
  <si>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</si>
  <si>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</si>
  <si>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</si>
  <si>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</si>
  <si>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</si>
  <si>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</si>
  <si>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</si>
  <si>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</si>
  <si>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</si>
  <si>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</si>
  <si>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</si>
  <si>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</si>
  <si>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</si>
  <si>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</si>
  <si>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</si>
  <si>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</si>
  <si>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</si>
  <si>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</si>
  <si>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</si>
  <si>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</si>
  <si>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</si>
  <si>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</si>
  <si>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</si>
  <si>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</si>
  <si>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</si>
  <si>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</si>
  <si>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</si>
  <si>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</si>
  <si>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</si>
  <si>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</si>
  <si>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</si>
  <si>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</si>
  <si>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</si>
  <si>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</si>
  <si>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</si>
  <si>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</si>
  <si>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</si>
  <si>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</si>
  <si>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</si>
  <si>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</si>
  <si>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</si>
  <si>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</si>
  <si>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</si>
  <si>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</si>
  <si>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</si>
  <si>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</si>
  <si>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</si>
  <si>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</si>
  <si>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</si>
  <si>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</si>
  <si>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</si>
  <si>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</si>
  <si>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</si>
  <si>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</si>
  <si>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</si>
  <si>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</si>
  <si>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</si>
  <si>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</si>
  <si>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</si>
  <si>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</si>
  <si>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</si>
  <si>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</si>
  <si>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</si>
  <si>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</si>
  <si>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</si>
  <si>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</si>
  <si>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</si>
  <si>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</si>
  <si>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</si>
  <si>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</si>
  <si>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</si>
  <si>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</si>
  <si>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</si>
  <si>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</si>
  <si>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</si>
  <si>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</si>
  <si>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</si>
  <si>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</si>
  <si>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</si>
  <si>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</si>
  <si>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</si>
  <si>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</si>
  <si>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</si>
  <si>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</si>
  <si>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</si>
  <si>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</si>
  <si>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</si>
  <si>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</si>
  <si>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</si>
  <si>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</si>
  <si>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</si>
  <si>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</si>
  <si>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</si>
  <si>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</si>
  <si>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</si>
  <si>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</si>
  <si>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</si>
  <si>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</si>
  <si>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</si>
  <si>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</si>
  <si>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</si>
  <si>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</si>
  <si>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</si>
  <si>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</si>
  <si>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</si>
  <si>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</si>
  <si>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</si>
  <si>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</si>
  <si>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</si>
  <si>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</si>
  <si>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</si>
  <si>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</si>
  <si>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</si>
  <si>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</si>
  <si>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</si>
  <si>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</si>
  <si>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</si>
  <si>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</si>
  <si>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</si>
  <si>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</si>
  <si>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</si>
  <si>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</si>
  <si>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</si>
  <si>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</si>
  <si>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</si>
  <si>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</si>
  <si>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</si>
  <si>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</si>
  <si>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</si>
  <si>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</si>
  <si>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</si>
  <si>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</si>
  <si>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</si>
  <si>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</si>
  <si>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</si>
  <si>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</si>
  <si>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</si>
  <si>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</si>
  <si>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</si>
  <si>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</si>
  <si>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</si>
  <si>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</si>
  <si>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</si>
  <si>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</si>
  <si>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</si>
  <si>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</si>
  <si>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</si>
  <si>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</si>
  <si>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</si>
  <si>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</si>
  <si>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</si>
  <si>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</si>
  <si>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</si>
  <si>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</si>
  <si>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</si>
  <si>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</si>
  <si>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</si>
  <si>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</si>
  <si>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</si>
  <si>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</si>
  <si>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</si>
  <si>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</si>
  <si>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</si>
  <si>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</si>
  <si>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</si>
  <si>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</si>
  <si>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</si>
  <si>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</si>
  <si>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</si>
  <si>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</si>
  <si>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</si>
  <si>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</si>
  <si>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</si>
  <si>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</si>
  <si>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</si>
  <si>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</si>
  <si>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</si>
  <si>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</si>
  <si>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</si>
  <si>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</si>
  <si>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</si>
  <si>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</si>
  <si>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</si>
  <si>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</si>
  <si>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</si>
  <si>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</si>
  <si>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</si>
  <si>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</si>
  <si>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</si>
  <si>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</si>
  <si>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</si>
  <si>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</si>
  <si>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</si>
  <si>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</si>
  <si>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</si>
  <si>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</si>
  <si>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</si>
  <si>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</si>
  <si>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</si>
  <si>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</si>
  <si>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</si>
  <si>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</si>
  <si>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</si>
  <si>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</si>
  <si>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</si>
  <si>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</si>
  <si>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</si>
  <si>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</si>
  <si>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</si>
  <si>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</si>
  <si>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</si>
  <si>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</si>
  <si>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</si>
  <si>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</si>
  <si>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</si>
  <si>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</si>
  <si>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</si>
  <si>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</si>
  <si>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</si>
  <si>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</si>
  <si>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</si>
  <si>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</si>
  <si>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</si>
  <si>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</si>
  <si>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</si>
  <si>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</si>
  <si>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</si>
  <si>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</si>
  <si>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</si>
  <si>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</si>
  <si>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</si>
  <si>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</si>
  <si>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</si>
  <si>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</si>
  <si>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</si>
  <si>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</si>
  <si>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</si>
  <si>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</si>
  <si>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</si>
  <si>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</si>
  <si>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</si>
  <si>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</si>
  <si>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</si>
  <si>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</si>
  <si>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</si>
  <si>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</si>
  <si>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</si>
  <si>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</si>
  <si>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</si>
  <si>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</si>
  <si>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</si>
  <si>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</si>
  <si>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</si>
  <si>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</si>
  <si>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</si>
  <si>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</si>
  <si>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</si>
  <si>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</si>
  <si>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</si>
  <si>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</si>
  <si>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</si>
  <si>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</si>
  <si>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</si>
  <si>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</si>
  <si>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</si>
  <si>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</si>
  <si>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</si>
  <si>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</si>
  <si>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</si>
  <si>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</si>
  <si>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</si>
  <si>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</si>
  <si>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</si>
  <si>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</si>
  <si>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</si>
  <si>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</si>
  <si>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</si>
  <si>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</si>
  <si>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</si>
  <si>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</si>
  <si>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</si>
  <si>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</si>
  <si>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</si>
  <si>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</si>
  <si>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</si>
  <si>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</si>
  <si>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</si>
  <si>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</si>
  <si>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</si>
  <si>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</si>
  <si>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</si>
  <si>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</si>
  <si>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</si>
  <si>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</si>
  <si>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</si>
  <si>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</si>
  <si>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</si>
  <si>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</si>
  <si>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</si>
  <si>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</si>
  <si>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</si>
  <si>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</si>
  <si>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</si>
  <si>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</si>
  <si>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</si>
  <si>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</si>
  <si>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</si>
  <si>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</si>
  <si>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</si>
  <si>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</si>
  <si>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</si>
  <si>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</si>
  <si>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</si>
  <si>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</si>
  <si>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</si>
  <si>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</si>
  <si>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</si>
  <si>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</si>
  <si>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</si>
  <si>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</si>
  <si>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</si>
  <si>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</si>
  <si>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</si>
  <si>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</si>
  <si>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</si>
  <si>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</si>
  <si>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</si>
  <si>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</si>
  <si>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</si>
  <si>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</si>
  <si>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</si>
  <si>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</si>
  <si>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</si>
  <si>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</si>
  <si>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</si>
  <si>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</si>
  <si>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</si>
  <si>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</si>
  <si>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</si>
  <si>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</si>
  <si>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</si>
  <si>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</si>
  <si>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</si>
  <si>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</si>
  <si>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</si>
  <si>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</si>
  <si>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</si>
  <si>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</si>
  <si>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</si>
  <si>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</si>
  <si>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</si>
  <si>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</si>
  <si>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</si>
  <si>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</si>
  <si>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</si>
  <si>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</si>
  <si>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</si>
  <si>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</si>
  <si>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</si>
  <si>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</si>
  <si>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</si>
  <si>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</si>
  <si>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</si>
  <si>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</si>
  <si>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</si>
  <si>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</si>
  <si>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</si>
  <si>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</si>
  <si>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</si>
  <si>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</si>
  <si>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</si>
  <si>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</si>
  <si>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</si>
  <si>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</si>
  <si>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</si>
  <si>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</si>
  <si>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</si>
  <si>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</si>
  <si>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</si>
  <si>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</si>
  <si>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</si>
  <si>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</si>
  <si>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</si>
  <si>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</si>
  <si>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</si>
  <si>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</si>
  <si>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</si>
  <si>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</si>
  <si>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</si>
  <si>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</si>
  <si>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</si>
  <si>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</si>
  <si>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</si>
  <si>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</si>
  <si>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</si>
  <si>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</si>
  <si>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</si>
  <si>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</si>
  <si>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</si>
  <si>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</si>
  <si>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</si>
  <si>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</si>
  <si>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</si>
  <si>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</si>
  <si>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</si>
  <si>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</si>
  <si>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</si>
  <si>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</si>
  <si>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</si>
  <si>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</si>
  <si>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</si>
  <si>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</si>
  <si>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</si>
  <si>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</si>
  <si>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</si>
  <si>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</si>
  <si>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</si>
  <si>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</si>
  <si>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</si>
  <si>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</si>
  <si>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</si>
  <si>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</si>
  <si>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</si>
  <si>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</si>
  <si>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</si>
  <si>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</si>
  <si>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</si>
  <si>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</si>
  <si>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</si>
  <si>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</si>
  <si>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</si>
  <si>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</si>
  <si>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</si>
  <si>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</si>
  <si>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</si>
  <si>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</si>
  <si>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</si>
  <si>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</si>
  <si>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</si>
  <si>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</si>
  <si>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</si>
  <si>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</si>
  <si>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</si>
  <si>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</si>
  <si>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</si>
  <si>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</si>
  <si>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</si>
  <si>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</si>
  <si>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</si>
  <si>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</si>
  <si>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</si>
  <si>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</si>
  <si>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</si>
  <si>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</si>
  <si>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</si>
  <si>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</si>
  <si>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</si>
  <si>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</si>
  <si>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</si>
  <si>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</si>
  <si>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</si>
  <si>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</si>
  <si>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</si>
  <si>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</si>
  <si>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</si>
  <si>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</si>
  <si>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</si>
  <si>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</si>
  <si>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</si>
  <si>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</si>
  <si>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</si>
  <si>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</si>
  <si>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</si>
  <si>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</si>
  <si>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</si>
  <si>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</si>
  <si>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</si>
  <si>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</si>
  <si>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</si>
  <si>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</si>
  <si>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</si>
  <si>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</si>
  <si>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</si>
  <si>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</si>
  <si>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</si>
  <si>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</si>
  <si>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</si>
  <si>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</si>
  <si>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</si>
  <si>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</si>
  <si>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</si>
  <si>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</si>
  <si>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</si>
  <si>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</si>
  <si>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</si>
  <si>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</si>
  <si>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</si>
  <si>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</si>
  <si>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</si>
  <si>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</si>
  <si>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</si>
  <si>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</si>
  <si>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</si>
  <si>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</si>
  <si>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</si>
  <si>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</si>
  <si>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</si>
  <si>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</si>
  <si>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</si>
  <si>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</si>
  <si>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</si>
  <si>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</si>
  <si>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</si>
  <si>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</si>
  <si>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</si>
  <si>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</si>
  <si>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</si>
  <si>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</si>
  <si>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</si>
  <si>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</si>
  <si>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</si>
  <si>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</si>
  <si>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</si>
  <si>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</si>
  <si>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</si>
  <si>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</si>
  <si>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</si>
  <si>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</si>
  <si>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</si>
  <si>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</si>
  <si>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</si>
  <si>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</si>
  <si>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</si>
  <si>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</si>
  <si>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</si>
  <si>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</si>
  <si>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</si>
  <si>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</si>
  <si>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</si>
  <si>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</si>
  <si>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</si>
  <si>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</si>
  <si>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</si>
  <si>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</si>
  <si>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</si>
  <si>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</si>
  <si>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</si>
  <si>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</si>
  <si>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</si>
  <si>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</si>
  <si>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</si>
  <si>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</si>
  <si>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</si>
  <si>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</si>
  <si>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</si>
  <si>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</si>
  <si>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</si>
  <si>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</si>
  <si>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</si>
  <si>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</si>
  <si>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</si>
  <si>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</si>
  <si>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</si>
  <si>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</si>
  <si>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</si>
  <si>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</si>
  <si>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</si>
  <si>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</si>
  <si>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</si>
  <si>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</si>
  <si>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</si>
  <si>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</si>
  <si>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</si>
  <si>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</si>
  <si>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</si>
  <si>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</si>
  <si>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</si>
  <si>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</si>
  <si>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</si>
  <si>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</si>
  <si>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</si>
  <si>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</si>
  <si>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</si>
  <si>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</si>
  <si>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</si>
  <si>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</si>
  <si>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</si>
  <si>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</si>
  <si>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</si>
  <si>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</si>
  <si>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</si>
  <si>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</si>
  <si>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</si>
  <si>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</si>
  <si>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</si>
  <si>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</si>
  <si>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</si>
  <si>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</si>
  <si>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</si>
  <si>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</si>
  <si>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</si>
  <si>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</si>
  <si>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</si>
  <si>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</si>
  <si>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</si>
  <si>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</si>
  <si>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</si>
  <si>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</si>
  <si>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</si>
  <si>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</si>
  <si>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</si>
  <si>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</si>
  <si>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</si>
  <si>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</si>
  <si>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</si>
  <si>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</si>
  <si>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</si>
  <si>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</si>
  <si>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</si>
  <si>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</si>
  <si>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</si>
  <si>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</si>
  <si>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</si>
  <si>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</si>
  <si>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</si>
  <si>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</si>
  <si>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</si>
  <si>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</si>
  <si>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</si>
  <si>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</si>
  <si>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</si>
  <si>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</si>
  <si>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</si>
  <si>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</si>
  <si>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</si>
  <si>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</si>
  <si>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</si>
  <si>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</si>
  <si>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</si>
  <si>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</si>
  <si>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</si>
  <si>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</si>
  <si>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</si>
  <si>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</si>
  <si>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</si>
  <si>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</si>
  <si>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</si>
  <si>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</si>
  <si>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</si>
  <si>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</si>
  <si>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</si>
  <si>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</si>
  <si>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</si>
  <si>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</si>
  <si>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</si>
  <si>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</si>
  <si>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</si>
  <si>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</si>
  <si>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</si>
  <si>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</si>
  <si>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</si>
  <si>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</si>
  <si>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</si>
  <si>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</si>
  <si>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</si>
  <si>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</si>
  <si>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</si>
  <si>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</si>
  <si>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</si>
  <si>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</si>
  <si>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</si>
  <si>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</si>
  <si>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</si>
  <si>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</si>
  <si>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</si>
  <si>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</si>
  <si>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</si>
  <si>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</si>
  <si>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</si>
  <si>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</si>
  <si>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</si>
  <si>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</si>
  <si>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</si>
  <si>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</si>
  <si>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</si>
  <si>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</si>
  <si>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</si>
  <si>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</si>
  <si>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</si>
  <si>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</si>
  <si>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</si>
  <si>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</si>
  <si>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</si>
  <si>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</si>
  <si>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</si>
  <si>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</si>
  <si>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</si>
  <si>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</si>
  <si>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</si>
  <si>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</si>
  <si>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</si>
  <si>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</si>
  <si>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</si>
  <si>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</si>
  <si>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</si>
  <si>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</si>
  <si>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</si>
  <si>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</si>
  <si>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</si>
  <si>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</si>
  <si>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</si>
  <si>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</si>
  <si>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</si>
  <si>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</si>
  <si>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</si>
  <si>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</si>
  <si>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</si>
  <si>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</si>
  <si>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</si>
  <si>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</si>
  <si>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</si>
  <si>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</si>
  <si>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</si>
  <si>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</si>
  <si>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</si>
  <si>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</si>
  <si>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</si>
  <si>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</si>
  <si>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</si>
  <si>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</si>
  <si>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</si>
  <si>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</si>
  <si>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</si>
  <si>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</si>
  <si>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</si>
  <si>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</si>
  <si>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</si>
  <si>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</si>
  <si>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</si>
  <si>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</si>
  <si>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</si>
  <si>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</si>
  <si>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</si>
  <si>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</si>
  <si>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</si>
  <si>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</si>
  <si>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</si>
  <si>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</si>
  <si>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</si>
  <si>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</si>
  <si>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</si>
  <si>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</si>
  <si>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</si>
  <si>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</si>
  <si>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</si>
  <si>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</si>
  <si>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</si>
  <si>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</si>
  <si>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</si>
  <si>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</si>
  <si>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</si>
  <si>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</si>
  <si>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</si>
  <si>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</si>
  <si>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</si>
  <si>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</si>
  <si>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</si>
  <si>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</si>
  <si>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</si>
  <si>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</si>
  <si>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</si>
  <si>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</si>
  <si>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</si>
  <si>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</si>
  <si>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</si>
  <si>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</si>
  <si>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</si>
  <si>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</si>
  <si>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</si>
  <si>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</si>
  <si>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</si>
  <si>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</si>
  <si>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</si>
  <si>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</si>
  <si>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</si>
  <si>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</si>
  <si>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</si>
  <si>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</si>
  <si>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</si>
  <si>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</si>
  <si>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</si>
  <si>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</si>
  <si>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</si>
  <si>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</si>
  <si>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</si>
  <si>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</si>
  <si>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</si>
  <si>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</si>
  <si>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</si>
  <si>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</si>
  <si>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</si>
  <si>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</si>
  <si>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</si>
  <si>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</si>
  <si>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</si>
  <si>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</si>
  <si>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</si>
  <si>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</si>
  <si>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</si>
  <si>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</si>
  <si>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</si>
  <si>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</si>
  <si>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</si>
  <si>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</si>
  <si>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</si>
  <si>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</si>
  <si>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</si>
  <si>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</si>
  <si>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</si>
  <si>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</si>
  <si>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</si>
  <si>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</si>
  <si>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</si>
  <si>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</si>
  <si>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</si>
  <si>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</si>
  <si>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</si>
  <si>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</si>
  <si>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</si>
  <si>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</si>
  <si>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</si>
  <si>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</si>
  <si>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</si>
  <si>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</si>
  <si>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</si>
  <si>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</si>
  <si>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</si>
  <si>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</si>
  <si>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</si>
  <si>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</si>
  <si>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</si>
  <si>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</si>
  <si>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</si>
  <si>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</si>
  <si>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</si>
  <si>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</si>
  <si>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</si>
  <si>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</si>
  <si>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</si>
  <si>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</si>
  <si>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</si>
  <si>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</si>
  <si>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</si>
  <si>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</si>
  <si>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</si>
  <si>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</si>
  <si>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</si>
  <si>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</si>
  <si>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</si>
  <si>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</si>
  <si>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</si>
  <si>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</si>
  <si>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</si>
  <si>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</si>
  <si>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</si>
  <si>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</si>
  <si>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</si>
  <si>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</si>
  <si>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</si>
  <si>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</si>
  <si>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</si>
  <si>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</si>
  <si>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</si>
  <si>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</si>
  <si>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</si>
  <si>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</si>
  <si>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</si>
  <si>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</si>
  <si>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</si>
  <si>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</si>
  <si>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</si>
  <si>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</si>
  <si>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</si>
  <si>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</si>
  <si>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</si>
  <si>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</si>
  <si>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</si>
  <si>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</si>
  <si>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</si>
  <si>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</si>
  <si>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</si>
  <si>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</si>
  <si>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</si>
  <si>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</si>
  <si>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</si>
  <si>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</si>
  <si>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</si>
  <si>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</si>
  <si>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</si>
  <si>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</si>
  <si>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</si>
  <si>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</si>
  <si>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</si>
  <si>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</si>
  <si>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</si>
  <si>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</si>
  <si>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</si>
  <si>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</si>
  <si>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</si>
  <si>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</si>
  <si>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</si>
  <si>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</si>
  <si>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</si>
  <si>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</si>
  <si>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</si>
  <si>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</si>
  <si>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</si>
  <si>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</si>
  <si>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</si>
  <si>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</si>
  <si>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</si>
  <si>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</si>
  <si>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</si>
  <si>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</si>
  <si>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</si>
  <si>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</si>
  <si>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</si>
  <si>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</si>
  <si>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</si>
  <si>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</si>
  <si>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</si>
  <si>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</si>
  <si>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</si>
  <si>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</si>
  <si>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</si>
  <si>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</si>
  <si>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</si>
  <si>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</si>
  <si>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</si>
  <si>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</si>
  <si>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</si>
  <si>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</si>
  <si>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</si>
  <si>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</si>
  <si>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</si>
  <si>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</si>
  <si>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</si>
  <si>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</si>
  <si>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</si>
  <si>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</si>
  <si>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</si>
  <si>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</si>
  <si>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</si>
  <si>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</si>
  <si>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</si>
  <si>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</si>
  <si>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</si>
  <si>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</si>
  <si>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</si>
  <si>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</si>
  <si>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</si>
  <si>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</si>
  <si>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</si>
  <si>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</si>
  <si>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</si>
  <si>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</si>
  <si>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</si>
  <si>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</si>
  <si>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</si>
  <si>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</si>
  <si>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</si>
  <si>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</si>
  <si>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</si>
  <si>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</si>
  <si>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</si>
  <si>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</si>
  <si>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</si>
  <si>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</si>
  <si>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</si>
  <si>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</si>
  <si>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</si>
  <si>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</si>
  <si>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</si>
  <si>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</si>
  <si>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</si>
  <si>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</si>
  <si>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</si>
  <si>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</si>
  <si>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</si>
  <si>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</si>
  <si>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</si>
  <si>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</si>
  <si>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</si>
  <si>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</si>
  <si>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</si>
  <si>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</si>
  <si>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</si>
  <si>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</si>
  <si>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</si>
  <si>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</si>
  <si>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</si>
  <si>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</si>
  <si>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</si>
  <si>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</si>
  <si>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</si>
  <si>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</si>
  <si>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</si>
  <si>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</si>
  <si>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</si>
  <si>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</si>
  <si>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</si>
  <si>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</si>
  <si>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</si>
  <si>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</si>
  <si>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</si>
  <si>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</si>
  <si>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</si>
  <si>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</si>
  <si>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</si>
  <si>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</si>
  <si>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</si>
  <si>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</si>
  <si>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</si>
  <si>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</si>
  <si>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</si>
  <si>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</si>
  <si>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</si>
  <si>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</si>
  <si>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</si>
  <si>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</si>
  <si>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</si>
  <si>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</si>
  <si>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</si>
  <si>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</si>
  <si>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</si>
  <si>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</si>
  <si>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</si>
  <si>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</si>
  <si>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</si>
  <si>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</si>
  <si>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</si>
  <si>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</si>
  <si>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</si>
  <si>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</si>
  <si>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</si>
  <si>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</si>
  <si>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</si>
  <si>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</si>
  <si>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</si>
  <si>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</si>
  <si>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</si>
  <si>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</si>
  <si>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</si>
  <si>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</si>
  <si>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</si>
  <si>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</si>
  <si>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</si>
  <si>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</si>
  <si>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</si>
  <si>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</si>
  <si>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</si>
  <si>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</si>
  <si>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</si>
  <si>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</si>
  <si>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</si>
  <si>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</si>
  <si>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</si>
  <si>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</si>
  <si>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</si>
  <si>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</si>
  <si>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</si>
  <si>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</si>
  <si>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</si>
  <si>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</si>
  <si>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</si>
  <si>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</si>
  <si>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</si>
  <si>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</si>
  <si>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</si>
  <si>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</si>
  <si>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</si>
  <si>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</si>
  <si>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</si>
  <si>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</si>
  <si>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</si>
  <si>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</si>
  <si>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</si>
  <si>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</si>
  <si>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</si>
  <si>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</si>
  <si>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</si>
  <si>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</si>
  <si>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</si>
  <si>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</si>
  <si>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</si>
  <si>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</si>
  <si>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</si>
  <si>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</si>
  <si>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</si>
  <si>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</si>
  <si>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</si>
  <si>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</si>
  <si>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</si>
  <si>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</si>
  <si>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</si>
  <si>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</si>
  <si>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</si>
  <si>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</si>
  <si>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</si>
  <si>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</si>
  <si>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</si>
  <si>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</si>
  <si>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</si>
  <si>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</si>
  <si>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</si>
  <si>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</si>
  <si>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</si>
  <si>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</si>
  <si>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</si>
  <si>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</si>
  <si>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</si>
  <si>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</si>
  <si>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</si>
  <si>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</si>
  <si>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</si>
  <si>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</si>
  <si>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</si>
  <si>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</si>
  <si>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</si>
  <si>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</si>
  <si>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</si>
  <si>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</si>
  <si>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</si>
  <si>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</si>
  <si>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</si>
  <si>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</si>
  <si>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</si>
  <si>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</si>
  <si>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</si>
  <si>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</si>
  <si>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</si>
  <si>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</si>
  <si>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</si>
  <si>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</si>
  <si>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</si>
  <si>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</si>
  <si>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</si>
  <si>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</si>
  <si>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</si>
  <si>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</si>
  <si>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</si>
  <si>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</si>
  <si>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</si>
  <si>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</si>
  <si>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</si>
  <si>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</si>
  <si>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</si>
  <si>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</si>
  <si>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</si>
  <si>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</si>
  <si>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</si>
  <si>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</si>
  <si>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</si>
  <si>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</si>
  <si>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</si>
  <si>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</si>
  <si>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</si>
  <si>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</si>
  <si>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</si>
  <si>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</si>
  <si>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</si>
  <si>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</si>
  <si>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</si>
  <si>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</si>
  <si>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</si>
  <si>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</si>
  <si>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</si>
  <si>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</si>
  <si>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</si>
  <si>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</si>
  <si>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</si>
  <si>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</si>
  <si>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</si>
  <si>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</si>
  <si>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</si>
  <si>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</si>
  <si>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</si>
  <si>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</si>
  <si>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</si>
  <si>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</si>
  <si>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</si>
  <si>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</si>
  <si>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</si>
  <si>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</si>
  <si>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</si>
  <si>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</si>
  <si>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</si>
  <si>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</si>
  <si>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</si>
  <si>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</si>
  <si>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</si>
  <si>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</si>
  <si>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</si>
  <si>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</si>
  <si>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</si>
  <si>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</si>
  <si>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</si>
  <si>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</si>
  <si>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</si>
  <si>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</si>
  <si>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</si>
  <si>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</si>
  <si>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</si>
  <si>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</si>
  <si>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</si>
  <si>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</si>
  <si>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</si>
  <si>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</si>
  <si>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</si>
  <si>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</si>
  <si>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</si>
  <si>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</si>
  <si>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</si>
  <si>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</si>
  <si>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</si>
  <si>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</si>
  <si>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</si>
  <si>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</si>
  <si>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</si>
  <si>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</si>
  <si>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</si>
  <si>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</si>
  <si>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</si>
  <si>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</si>
  <si>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</si>
  <si>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</si>
  <si>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</si>
  <si>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</si>
  <si>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</si>
  <si>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</si>
  <si>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</si>
  <si>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</si>
  <si>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</si>
  <si>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</si>
  <si>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</si>
  <si>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</si>
  <si>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</si>
  <si>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</si>
  <si>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</si>
  <si>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</si>
  <si>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</si>
  <si>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</si>
  <si>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</si>
  <si>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</si>
  <si>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</si>
  <si>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</si>
  <si>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</si>
  <si>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</si>
  <si>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</si>
  <si>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</si>
  <si>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</si>
  <si>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</si>
  <si>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</si>
  <si>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</si>
  <si>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</si>
  <si>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</si>
  <si>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</si>
  <si>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</si>
  <si>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</si>
  <si>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</si>
  <si>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</si>
  <si>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</si>
  <si>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</si>
  <si>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</si>
  <si>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</si>
  <si>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</si>
  <si>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</si>
  <si>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</si>
  <si>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</si>
  <si>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</si>
  <si>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</si>
  <si>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</si>
  <si>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</si>
  <si>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</si>
  <si>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</si>
  <si>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</si>
  <si>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</si>
  <si>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</si>
  <si>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</si>
  <si>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</si>
  <si>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</si>
  <si>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</si>
  <si>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</si>
  <si>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</si>
  <si>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</si>
  <si>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</si>
  <si>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</si>
  <si>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</si>
  <si>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</si>
  <si>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</si>
  <si>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</si>
  <si>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</si>
  <si>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</si>
  <si>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</si>
  <si>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</si>
  <si>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</si>
  <si>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</si>
  <si>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</si>
  <si>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</si>
  <si>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</si>
  <si>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</si>
  <si>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</si>
  <si>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</si>
  <si>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</si>
  <si>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</si>
  <si>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</si>
  <si>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</si>
  <si>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</si>
  <si>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</si>
  <si>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</si>
  <si>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</si>
  <si>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</si>
  <si>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</si>
  <si>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</si>
  <si>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</si>
  <si>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</si>
  <si>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</si>
  <si>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</si>
  <si>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</si>
  <si>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</si>
  <si>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</si>
  <si>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</si>
  <si>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</si>
  <si>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</si>
  <si>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</si>
  <si>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</si>
  <si>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</si>
  <si>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</si>
  <si>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</si>
  <si>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</si>
  <si>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</si>
  <si>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</si>
  <si>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</si>
  <si>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</si>
  <si>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</si>
  <si>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</si>
  <si>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</si>
  <si>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</si>
  <si>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</si>
  <si>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</si>
  <si>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</si>
  <si>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</si>
  <si>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</si>
  <si>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</si>
  <si>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</si>
  <si>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</si>
  <si>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</si>
  <si>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</si>
  <si>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</si>
  <si>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</si>
  <si>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</si>
  <si>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</si>
  <si>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</si>
  <si>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</si>
  <si>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</si>
  <si>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</si>
  <si>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</si>
  <si>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</si>
  <si>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</si>
  <si>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</si>
  <si>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</si>
  <si>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</si>
  <si>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</si>
  <si>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</si>
  <si>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</si>
  <si>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</si>
  <si>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</si>
  <si>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</si>
  <si>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</si>
  <si>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</si>
  <si>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</si>
  <si>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</si>
  <si>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</si>
  <si>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</si>
  <si>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</si>
  <si>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</si>
  <si>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</si>
  <si>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</si>
  <si>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</si>
  <si>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</si>
  <si>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</si>
  <si>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</si>
  <si>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</si>
  <si>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</si>
  <si>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</si>
  <si>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</si>
  <si>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</si>
  <si>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</si>
  <si>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</si>
  <si>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</si>
  <si>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</si>
  <si>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</si>
  <si>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</si>
  <si>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</si>
  <si>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</si>
  <si>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</si>
  <si>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</si>
  <si>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</si>
  <si>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</si>
  <si>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</si>
  <si>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</si>
  <si>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</si>
  <si>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</si>
  <si>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</si>
  <si>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</si>
  <si>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</si>
  <si>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</si>
  <si>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</si>
  <si>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</si>
  <si>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</si>
  <si>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</si>
  <si>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</si>
  <si>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</si>
  <si>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</si>
  <si>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</si>
  <si>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</si>
  <si>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</si>
  <si>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</si>
  <si>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</si>
  <si>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</si>
  <si>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</si>
  <si>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</si>
  <si>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</si>
  <si>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</si>
  <si>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</si>
  <si>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</si>
  <si>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</si>
  <si>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</si>
  <si>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</si>
  <si>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</si>
  <si>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</si>
  <si>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</si>
  <si>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</si>
  <si>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</si>
  <si>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</si>
  <si>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</si>
  <si>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</si>
  <si>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</si>
  <si>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</si>
  <si>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</si>
  <si>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</si>
  <si>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</si>
  <si>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</si>
  <si>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</si>
  <si>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</si>
  <si>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</si>
  <si>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</si>
  <si>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</si>
  <si>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</si>
  <si>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</si>
  <si>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</si>
  <si>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</si>
  <si>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</si>
  <si>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</si>
  <si>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</si>
  <si>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</si>
  <si>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</si>
  <si>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</si>
  <si>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</si>
  <si>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</si>
  <si>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</si>
  <si>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</si>
  <si>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</si>
  <si>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</si>
  <si>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</si>
  <si>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</si>
  <si>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</si>
  <si>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</si>
  <si>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</si>
  <si>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</si>
  <si>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</si>
  <si>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</si>
  <si>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</si>
  <si>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</si>
  <si>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</si>
  <si>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</si>
  <si>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</si>
  <si>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</si>
  <si>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</si>
  <si>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</si>
  <si>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</si>
  <si>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</si>
  <si>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</si>
  <si>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</si>
  <si>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</si>
  <si>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</si>
  <si>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</si>
  <si>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</si>
  <si>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</si>
  <si>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</si>
  <si>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</si>
  <si>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</si>
  <si>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</si>
  <si>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</si>
  <si>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</si>
  <si>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</si>
  <si>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</si>
  <si>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</si>
  <si>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</si>
  <si>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</si>
  <si>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</si>
  <si>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</si>
  <si>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</si>
  <si>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</si>
  <si>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</si>
  <si>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</si>
  <si>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</si>
  <si>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</si>
  <si>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</si>
  <si>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</si>
  <si>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</si>
  <si>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</si>
  <si>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</si>
  <si>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</si>
  <si>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</si>
  <si>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</si>
  <si>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</si>
  <si>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</si>
  <si>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</si>
  <si>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</si>
  <si>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</si>
  <si>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</si>
  <si>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</si>
  <si>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</si>
  <si>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</si>
  <si>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</si>
  <si>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</si>
  <si>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</si>
  <si>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</si>
  <si>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</si>
  <si>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</si>
  <si>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</si>
  <si>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</si>
  <si>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</si>
  <si>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</si>
  <si>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</si>
  <si>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</si>
  <si>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</si>
  <si>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</si>
  <si>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</si>
  <si>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</si>
  <si>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</si>
  <si>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</si>
  <si>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</si>
  <si>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</si>
  <si>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</si>
  <si>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</si>
  <si>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</si>
  <si>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</si>
  <si>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</si>
  <si>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</si>
  <si>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</si>
  <si>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</si>
  <si>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</si>
  <si>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</si>
  <si>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</si>
  <si>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</si>
  <si>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</si>
  <si>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</si>
  <si>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</si>
  <si>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</si>
  <si>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</si>
  <si>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</si>
  <si>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</si>
  <si>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</si>
  <si>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</si>
  <si>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</si>
  <si>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</si>
  <si>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</si>
  <si>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</si>
  <si>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</si>
  <si>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</si>
  <si>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</si>
  <si>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</si>
  <si>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</si>
  <si>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</si>
  <si>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</si>
  <si>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</si>
  <si>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</si>
  <si>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</si>
  <si>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</si>
  <si>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</si>
  <si>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</si>
  <si>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</si>
  <si>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</si>
  <si>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</si>
  <si>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</si>
  <si>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</si>
  <si>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</si>
  <si>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</si>
  <si>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</si>
  <si>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</si>
  <si>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</si>
  <si>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</si>
  <si>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</si>
  <si>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</si>
  <si>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</si>
  <si>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</si>
  <si>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</si>
  <si>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</si>
  <si>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</si>
  <si>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</si>
  <si>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</si>
  <si>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</si>
  <si>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</si>
  <si>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</si>
  <si>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</si>
  <si>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</si>
  <si>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</si>
  <si>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</si>
  <si>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</si>
  <si>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</si>
  <si>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</si>
  <si>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</si>
  <si>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</si>
  <si>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</si>
  <si>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</si>
  <si>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</si>
  <si>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</si>
  <si>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</si>
  <si>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</si>
  <si>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</si>
  <si>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</si>
  <si>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</si>
  <si>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</si>
  <si>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</si>
  <si>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</si>
  <si>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</si>
  <si>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</si>
  <si>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</si>
  <si>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</si>
  <si>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</si>
  <si>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</si>
  <si>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</si>
  <si>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</si>
  <si>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</si>
  <si>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</si>
  <si>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</si>
  <si>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</si>
  <si>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</si>
  <si>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</si>
  <si>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</si>
  <si>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</si>
  <si>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</si>
  <si>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</si>
  <si>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</si>
  <si>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</si>
  <si>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</si>
  <si>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</si>
  <si>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</si>
  <si>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</si>
  <si>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</si>
  <si>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</si>
  <si>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</si>
  <si>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</si>
  <si>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</si>
  <si>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</si>
  <si>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</si>
  <si>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</si>
  <si>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</si>
  <si>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</si>
  <si>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</si>
  <si>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</si>
  <si>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</si>
  <si>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</si>
  <si>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</si>
  <si>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</si>
  <si>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</si>
  <si>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</si>
  <si>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</si>
  <si>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</si>
  <si>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</si>
  <si>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</si>
  <si>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</si>
  <si>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</si>
  <si>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</si>
  <si>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</si>
  <si>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</si>
  <si>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</si>
  <si>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</si>
  <si>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</si>
  <si>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</si>
  <si>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</si>
  <si>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</si>
  <si>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</si>
  <si>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</si>
  <si>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</si>
  <si>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</si>
  <si>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</si>
  <si>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</si>
  <si>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</si>
  <si>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</si>
  <si>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</si>
  <si>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</si>
  <si>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</si>
  <si>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</si>
  <si>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</si>
  <si>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</si>
  <si>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</si>
  <si>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</si>
  <si>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</si>
  <si>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</si>
  <si>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</si>
  <si>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</si>
  <si>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</si>
  <si>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</si>
  <si>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</si>
  <si>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</si>
  <si>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</si>
  <si>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</si>
  <si>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</si>
  <si>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</si>
  <si>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</si>
  <si>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</si>
  <si>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</si>
  <si>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</si>
  <si>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</si>
  <si>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</si>
  <si>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</si>
  <si>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</si>
  <si>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</si>
  <si>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</si>
  <si>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</si>
  <si>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</si>
  <si>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</si>
  <si>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</si>
  <si>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</si>
  <si>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</si>
  <si>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</si>
  <si>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</si>
  <si>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</si>
  <si>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</si>
  <si>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</si>
  <si>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</si>
  <si>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</si>
  <si>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</si>
  <si>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</si>
  <si>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</si>
  <si>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</si>
  <si>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</si>
  <si>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</si>
  <si>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</si>
  <si>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</si>
  <si>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</si>
  <si>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</si>
  <si>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</si>
  <si>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</si>
  <si>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</si>
  <si>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</si>
  <si>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</si>
  <si>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</si>
  <si>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</si>
  <si>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</si>
  <si>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</si>
  <si>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</si>
  <si>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</si>
  <si>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</si>
  <si>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</si>
  <si>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</si>
  <si>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</si>
  <si>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</si>
  <si>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</si>
  <si>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</si>
  <si>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</si>
  <si>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</si>
  <si>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</si>
  <si>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</si>
  <si>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</si>
  <si>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</si>
  <si>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</si>
  <si>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</si>
  <si>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</si>
  <si>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</si>
  <si>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</si>
  <si>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</si>
  <si>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</si>
  <si>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</si>
  <si>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</si>
  <si>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</si>
  <si>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</si>
  <si>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</si>
  <si>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</si>
  <si>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</si>
  <si>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</si>
  <si>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</si>
  <si>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</si>
  <si>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</si>
  <si>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</si>
  <si>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</si>
  <si>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</si>
  <si>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</si>
  <si>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</si>
  <si>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</si>
  <si>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</si>
  <si>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</si>
  <si>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</si>
  <si>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</si>
  <si>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</si>
  <si>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</si>
  <si>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</si>
  <si>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</si>
  <si>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</si>
  <si>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</si>
  <si>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</si>
  <si>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</si>
  <si>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</si>
  <si>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</si>
  <si>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</si>
  <si>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</si>
  <si>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</si>
  <si>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</si>
  <si>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</si>
  <si>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</si>
  <si>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</si>
  <si>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</si>
  <si>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</si>
  <si>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</si>
  <si>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</si>
  <si>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</si>
  <si>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</si>
  <si>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</si>
  <si>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</si>
  <si>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</si>
  <si>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</si>
  <si>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</si>
  <si>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</si>
  <si>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</si>
  <si>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</si>
  <si>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</si>
  <si>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</si>
  <si>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</si>
  <si>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</si>
  <si>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</si>
  <si>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</si>
  <si>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</si>
  <si>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</si>
  <si>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</si>
  <si>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</si>
  <si>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</si>
  <si>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</si>
  <si>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</si>
  <si>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</si>
  <si>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</si>
  <si>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</si>
  <si>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</si>
  <si>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</si>
  <si>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</si>
  <si>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</si>
  <si>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</si>
  <si>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</si>
  <si>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</si>
  <si>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</si>
  <si>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</si>
  <si>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</si>
  <si>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</si>
  <si>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</si>
  <si>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</si>
  <si>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</si>
  <si>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</si>
  <si>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</si>
  <si>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</si>
  <si>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</si>
  <si>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</si>
  <si>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</si>
  <si>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</si>
  <si>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</si>
  <si>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</si>
  <si>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</si>
  <si>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</si>
  <si>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</si>
  <si>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</si>
  <si>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</si>
  <si>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</si>
  <si>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</si>
  <si>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</si>
  <si>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</si>
  <si>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</si>
  <si>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</si>
  <si>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</si>
  <si>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</si>
  <si>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</si>
  <si>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</si>
  <si>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</si>
  <si>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</si>
  <si>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</si>
  <si>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</si>
  <si>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</si>
  <si>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</si>
  <si>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</si>
  <si>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</si>
  <si>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</si>
  <si>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</si>
  <si>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</si>
  <si>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</si>
  <si>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</si>
  <si>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</si>
  <si>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</si>
  <si>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</si>
  <si>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</si>
  <si>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</si>
  <si>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</si>
  <si>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</si>
  <si>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</si>
  <si>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</si>
  <si>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</si>
  <si>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</si>
  <si>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</si>
  <si>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</si>
  <si>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</si>
  <si>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</si>
  <si>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</si>
  <si>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</si>
  <si>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</si>
  <si>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</si>
  <si>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</si>
  <si>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</si>
  <si>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</si>
  <si>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</si>
  <si>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</si>
  <si>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</si>
  <si>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</si>
  <si>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</si>
  <si>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</si>
  <si>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</si>
  <si>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</si>
  <si>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</si>
  <si>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</si>
  <si>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</si>
  <si>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</si>
  <si>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</si>
  <si>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</si>
  <si>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</si>
  <si>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</si>
  <si>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</si>
  <si>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</si>
  <si>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</si>
  <si>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</si>
  <si>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</si>
  <si>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</si>
  <si>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</si>
  <si>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</si>
  <si>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</si>
  <si>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</si>
  <si>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</si>
  <si>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</si>
  <si>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</si>
  <si>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</si>
  <si>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</si>
  <si>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</si>
  <si>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</si>
  <si>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</si>
  <si>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</si>
  <si>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</si>
  <si>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</si>
  <si>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</si>
  <si>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</si>
  <si>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</si>
  <si>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</si>
  <si>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</si>
  <si>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</si>
  <si>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</si>
  <si>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</si>
  <si>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</si>
  <si>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</si>
  <si>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</si>
  <si>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</si>
  <si>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</si>
  <si>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</si>
  <si>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</si>
  <si>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</si>
  <si>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</si>
  <si>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</si>
  <si>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</si>
  <si>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</si>
  <si>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</si>
  <si>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</si>
  <si>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</si>
  <si>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</si>
  <si>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</si>
  <si>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</si>
  <si>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</si>
  <si>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</si>
  <si>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</si>
  <si>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</si>
  <si>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</si>
  <si>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</si>
  <si>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</si>
  <si>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</si>
  <si>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</si>
  <si>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</si>
  <si>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</si>
  <si>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</si>
  <si>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</si>
  <si>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</si>
  <si>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</si>
  <si>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</si>
  <si>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</si>
  <si>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</si>
  <si>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</si>
  <si>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</si>
  <si>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</si>
  <si>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</si>
  <si>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</si>
  <si>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</si>
  <si>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</si>
  <si>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</si>
  <si>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</si>
  <si>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</si>
  <si>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</si>
  <si>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</si>
  <si>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</si>
  <si>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</si>
  <si>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</si>
  <si>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</si>
  <si>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</si>
  <si>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</si>
  <si>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</si>
  <si>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</si>
  <si>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</si>
  <si>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</si>
  <si>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</si>
  <si>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</si>
  <si>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</si>
  <si>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</si>
  <si>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</si>
  <si>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</si>
  <si>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</si>
  <si>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</si>
  <si>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</si>
  <si>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</si>
  <si>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</si>
  <si>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</si>
  <si>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</si>
  <si>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</si>
  <si>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</si>
  <si>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</si>
  <si>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</si>
  <si>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</si>
  <si>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</si>
  <si>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</si>
  <si>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</si>
  <si>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</si>
  <si>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</si>
  <si>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</si>
  <si>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</si>
  <si>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</si>
  <si>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</si>
  <si>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</si>
  <si>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</si>
  <si>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</si>
  <si>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</si>
  <si>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</si>
  <si>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</si>
  <si>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</si>
  <si>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</si>
  <si>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</si>
  <si>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</si>
  <si>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</si>
  <si>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</si>
  <si>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</si>
  <si>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</si>
  <si>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</si>
  <si>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</si>
  <si>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</si>
  <si>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</si>
  <si>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</si>
  <si>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</si>
  <si>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</si>
  <si>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</si>
  <si>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</si>
  <si>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</si>
  <si>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</si>
  <si>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</si>
  <si>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</si>
  <si>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</si>
  <si>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</si>
  <si>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</si>
  <si>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</si>
  <si>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</si>
  <si>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</si>
  <si>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</si>
  <si>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</si>
  <si>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</si>
  <si>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</si>
  <si>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</si>
  <si>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</si>
  <si>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</si>
  <si>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</si>
  <si>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</si>
  <si>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</si>
  <si>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</si>
  <si>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</si>
  <si>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</si>
  <si>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</si>
  <si>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</si>
  <si>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</si>
  <si>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</si>
  <si>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</si>
  <si>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</si>
  <si>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</si>
  <si>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</si>
  <si>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</si>
  <si>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</si>
  <si>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</si>
  <si>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</si>
  <si>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</si>
  <si>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</si>
  <si>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</si>
  <si>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</si>
  <si>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</si>
  <si>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</si>
  <si>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</si>
  <si>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</si>
  <si>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</si>
  <si>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</si>
  <si>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</si>
  <si>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</si>
  <si>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</si>
  <si>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</si>
  <si>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</si>
  <si>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</si>
  <si>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</si>
  <si>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</si>
  <si>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</si>
  <si>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</si>
  <si>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</si>
  <si>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</si>
  <si>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</si>
  <si>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</si>
  <si>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</si>
  <si>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</si>
  <si>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</si>
  <si>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</si>
  <si>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</si>
  <si>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</si>
  <si>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</si>
  <si>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</si>
  <si>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</si>
  <si>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</si>
  <si>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</si>
  <si>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</si>
  <si>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</si>
  <si>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</si>
  <si>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</si>
  <si>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</si>
  <si>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</si>
  <si>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</si>
  <si>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</si>
  <si>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</si>
  <si>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</si>
  <si>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</si>
  <si>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</si>
  <si>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</si>
  <si>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</si>
  <si>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</si>
  <si>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</si>
  <si>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</si>
  <si>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</si>
  <si>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</si>
  <si>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</si>
  <si>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</si>
  <si>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</si>
  <si>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</si>
  <si>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</si>
  <si>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</si>
  <si>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</si>
  <si>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</si>
  <si>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</si>
  <si>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</si>
  <si>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</si>
  <si>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</si>
  <si>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</si>
  <si>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</si>
  <si>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</si>
  <si>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</si>
  <si>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</si>
  <si>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</si>
  <si>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</si>
  <si>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</si>
  <si>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</si>
  <si>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</si>
  <si>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</si>
  <si>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</si>
  <si>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</si>
  <si>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</si>
  <si>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</si>
  <si>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</si>
  <si>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</si>
  <si>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</si>
  <si>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</si>
  <si>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</si>
  <si>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</si>
  <si>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</si>
  <si>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</si>
  <si>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</si>
  <si>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</si>
  <si>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</si>
  <si>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</si>
  <si>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</si>
  <si>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</si>
  <si>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</si>
  <si>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</si>
  <si>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</si>
  <si>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</si>
  <si>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</si>
  <si>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</si>
  <si>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</si>
  <si>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</si>
  <si>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</si>
  <si>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</si>
  <si>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</si>
  <si>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</si>
  <si>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</si>
  <si>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</si>
  <si>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</si>
  <si>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</si>
  <si>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</si>
  <si>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</si>
  <si>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</si>
  <si>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</si>
  <si>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</si>
  <si>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</si>
  <si>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</si>
  <si>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</si>
  <si>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</si>
  <si>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</si>
  <si>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</si>
  <si>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</si>
  <si>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</si>
  <si>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</si>
  <si>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</si>
  <si>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</si>
  <si>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</si>
  <si>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</si>
  <si>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</si>
  <si>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</si>
  <si>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</si>
  <si>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</si>
  <si>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</si>
  <si>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</si>
  <si>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</si>
  <si>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</si>
  <si>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</si>
  <si>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</si>
  <si>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</si>
  <si>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</si>
  <si>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</si>
  <si>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</si>
  <si>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</si>
  <si>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</si>
  <si>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</si>
  <si>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</si>
  <si>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</si>
  <si>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</si>
  <si>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</si>
  <si>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</si>
  <si>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</si>
  <si>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</si>
  <si>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</si>
  <si>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</si>
  <si>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</si>
  <si>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</si>
  <si>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</si>
  <si>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</si>
  <si>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</si>
  <si>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</si>
  <si>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</si>
  <si>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</si>
  <si>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</si>
  <si>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</si>
  <si>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</si>
  <si>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</si>
  <si>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</si>
  <si>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</si>
  <si>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</si>
  <si>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</si>
  <si>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</si>
  <si>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</si>
  <si>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</si>
  <si>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</si>
  <si>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</si>
  <si>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</si>
  <si>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</si>
  <si>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</si>
  <si>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</si>
  <si>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</si>
  <si>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</si>
  <si>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</si>
  <si>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</si>
  <si>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</si>
  <si>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</si>
  <si>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</si>
  <si>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</si>
  <si>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</si>
  <si>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</si>
  <si>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</si>
  <si>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</si>
  <si>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</si>
  <si>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</si>
  <si>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</si>
  <si>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</si>
  <si>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</si>
  <si>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</si>
  <si>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</si>
  <si>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</si>
  <si>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</si>
  <si>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</si>
  <si>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</si>
  <si>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</si>
  <si>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</si>
  <si>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</si>
  <si>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</si>
  <si>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</si>
  <si>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</si>
  <si>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</si>
  <si>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</si>
  <si>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</si>
  <si>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</si>
  <si>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</si>
  <si>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</si>
  <si>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</si>
  <si>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</si>
  <si>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</si>
  <si>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</si>
  <si>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</si>
  <si>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</si>
  <si>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</si>
  <si>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</si>
  <si>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</si>
  <si>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</si>
  <si>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</si>
  <si>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</si>
  <si>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</si>
  <si>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</si>
  <si>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</si>
  <si>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</si>
  <si>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</si>
  <si>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</si>
  <si>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</si>
  <si>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</si>
  <si>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</si>
  <si>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</si>
  <si>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</si>
  <si>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</si>
  <si>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</si>
  <si>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</si>
  <si>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</si>
  <si>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</si>
  <si>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</si>
  <si>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</si>
  <si>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</si>
  <si>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</si>
  <si>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</si>
  <si>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</si>
  <si>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</si>
  <si>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</si>
  <si>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</si>
  <si>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</si>
  <si>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</si>
  <si>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</si>
  <si>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</si>
  <si>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</si>
  <si>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</si>
  <si>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</si>
  <si>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</si>
  <si>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</si>
  <si>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</si>
  <si>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</si>
  <si>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</si>
  <si>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</si>
  <si>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</si>
  <si>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</si>
  <si>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</si>
  <si>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</si>
  <si>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</si>
  <si>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</si>
  <si>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</si>
  <si>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</si>
  <si>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</si>
  <si>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</si>
  <si>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</si>
  <si>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</si>
  <si>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</si>
  <si>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</si>
  <si>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</si>
  <si>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</si>
  <si>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</si>
  <si>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</si>
  <si>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</si>
  <si>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</si>
  <si>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</si>
  <si>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</si>
  <si>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</si>
  <si>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</si>
  <si>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</si>
  <si>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</si>
  <si>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</si>
  <si>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</si>
  <si>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</si>
  <si>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</si>
  <si>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</si>
  <si>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</si>
  <si>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</si>
  <si>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</si>
  <si>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</si>
  <si>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</si>
  <si>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</si>
  <si>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</si>
  <si>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</si>
  <si>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</si>
  <si>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</si>
  <si>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</si>
  <si>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</si>
  <si>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</si>
  <si>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</si>
  <si>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</si>
  <si>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</si>
  <si>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</si>
  <si>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</si>
  <si>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</si>
  <si>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</si>
  <si>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</si>
  <si>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</si>
  <si>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</si>
  <si>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</si>
  <si>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</si>
  <si>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</si>
  <si>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</si>
  <si>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</si>
  <si>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</si>
  <si>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</si>
  <si>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</si>
  <si>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</si>
  <si>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</si>
  <si>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</si>
  <si>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</si>
  <si>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</si>
  <si>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</si>
  <si>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</si>
  <si>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</si>
  <si>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</si>
  <si>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</si>
  <si>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</si>
  <si>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</si>
  <si>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</si>
  <si>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</si>
  <si>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</si>
  <si>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</si>
  <si>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</si>
  <si>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</si>
  <si>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</si>
  <si>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</si>
  <si>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</si>
  <si>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</si>
  <si>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</si>
  <si>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</si>
  <si>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</si>
  <si>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</si>
  <si>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</si>
  <si>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</si>
  <si>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</si>
  <si>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</si>
  <si>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</si>
  <si>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</si>
  <si>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</si>
  <si>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</si>
  <si>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</si>
  <si>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</si>
  <si>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</si>
  <si>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</si>
  <si>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</si>
  <si>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</si>
  <si>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</si>
  <si>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</si>
  <si>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</si>
  <si>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</si>
  <si>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</si>
  <si>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</si>
  <si>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</si>
  <si>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</si>
  <si>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</si>
  <si>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</si>
  <si>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</si>
  <si>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</si>
  <si>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</si>
  <si>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</si>
  <si>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</si>
  <si>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</si>
  <si>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</si>
  <si>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</si>
  <si>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</si>
  <si>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</si>
  <si>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</si>
  <si>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</si>
  <si>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</si>
  <si>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</si>
  <si>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</si>
  <si>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</si>
  <si>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</si>
  <si>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</si>
  <si>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</si>
  <si>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</si>
  <si>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</si>
  <si>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</si>
  <si>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</si>
  <si>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</si>
  <si>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</si>
  <si>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</si>
  <si>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</si>
  <si>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</si>
  <si>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</si>
  <si>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</si>
  <si>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</si>
  <si>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</si>
  <si>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</si>
  <si>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</si>
  <si>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</si>
  <si>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</si>
  <si>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</si>
  <si>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</si>
  <si>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</si>
  <si>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</si>
  <si>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</si>
  <si>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</si>
  <si>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</si>
  <si>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</si>
  <si>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</si>
  <si>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</si>
  <si>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</si>
  <si>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</si>
  <si>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</si>
  <si>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</si>
  <si>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</si>
  <si>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</si>
  <si>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</si>
  <si>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</si>
  <si>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</si>
  <si>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</si>
  <si>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</si>
  <si>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</si>
  <si>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</si>
  <si>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</si>
  <si>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</si>
  <si>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</si>
  <si>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</si>
  <si>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</si>
  <si>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</si>
  <si>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</si>
  <si>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</si>
  <si>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</si>
  <si>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</si>
  <si>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</si>
  <si>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</si>
  <si>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</si>
  <si>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</si>
  <si>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</si>
  <si>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</si>
  <si>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</si>
  <si>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</si>
  <si>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</si>
  <si>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</si>
  <si>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</si>
  <si>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</si>
  <si>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</si>
  <si>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</si>
  <si>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</si>
  <si>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</si>
  <si>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</si>
  <si>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</si>
  <si>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</si>
  <si>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</si>
  <si>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</si>
  <si>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</si>
  <si>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</si>
  <si>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</si>
  <si>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</si>
  <si>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</si>
  <si>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</si>
  <si>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</si>
  <si>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</si>
  <si>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</si>
  <si>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</si>
  <si>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</si>
  <si>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</si>
  <si>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</si>
  <si>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</si>
  <si>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</si>
  <si>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</si>
  <si>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</si>
  <si>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</si>
  <si>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</si>
  <si>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</si>
  <si>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</si>
  <si>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</si>
  <si>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</si>
  <si>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</si>
  <si>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</si>
  <si>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</si>
  <si>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</si>
  <si>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</si>
  <si>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</si>
  <si>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</si>
  <si>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</si>
  <si>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</si>
  <si>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</si>
  <si>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</si>
  <si>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</si>
  <si>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</si>
  <si>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</si>
  <si>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</si>
  <si>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</si>
  <si>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</si>
  <si>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</si>
  <si>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</si>
  <si>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</si>
  <si>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</si>
  <si>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</si>
  <si>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</si>
  <si>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</si>
  <si>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</si>
  <si>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</si>
  <si>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</si>
  <si>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</si>
  <si>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</si>
  <si>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</si>
  <si>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</si>
  <si>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</si>
  <si>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</si>
  <si>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</si>
  <si>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</si>
  <si>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</si>
  <si>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</si>
  <si>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</si>
  <si>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</si>
  <si>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</si>
  <si>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</si>
  <si>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</si>
  <si>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</si>
  <si>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</si>
  <si>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</si>
  <si>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</si>
  <si>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</si>
  <si>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</si>
  <si>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</si>
  <si>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</si>
  <si>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</si>
  <si>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</si>
  <si>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</si>
  <si>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</si>
  <si>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</si>
  <si>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</si>
  <si>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</si>
  <si>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</si>
  <si>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</si>
  <si>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</si>
  <si>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</si>
  <si>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</si>
  <si>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</si>
  <si>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</si>
  <si>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</si>
  <si>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</si>
  <si>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</si>
  <si>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</si>
  <si>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</si>
  <si>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</si>
  <si>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</si>
  <si>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</si>
  <si>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</si>
  <si>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</si>
  <si>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</si>
  <si>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</si>
  <si>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</si>
  <si>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</si>
  <si>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</si>
  <si>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</si>
  <si>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</si>
  <si>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</si>
  <si>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</si>
  <si>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</si>
  <si>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</si>
  <si>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</si>
  <si>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</si>
  <si>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</si>
  <si>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</si>
  <si>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</si>
  <si>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</si>
  <si>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</si>
  <si>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</si>
  <si>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</si>
  <si>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</si>
  <si>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</si>
  <si>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</si>
  <si>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</si>
  <si>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</si>
  <si>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</si>
  <si>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</si>
  <si>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</si>
  <si>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</si>
  <si>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</si>
  <si>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</si>
  <si>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</si>
  <si>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</si>
  <si>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</si>
  <si>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</si>
  <si>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</si>
  <si>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</si>
  <si>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</si>
  <si>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</si>
  <si>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</si>
  <si>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</si>
  <si>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</si>
  <si>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</si>
  <si>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</si>
  <si>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</si>
  <si>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</si>
  <si>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</si>
  <si>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</si>
  <si>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</si>
  <si>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</si>
  <si>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</si>
  <si>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</si>
  <si>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</si>
  <si>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</si>
  <si>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</si>
  <si>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</si>
  <si>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</si>
  <si>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</si>
  <si>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</si>
  <si>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</si>
  <si>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</si>
  <si>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</si>
  <si>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</si>
  <si>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</si>
  <si>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</si>
  <si>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</si>
  <si>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</si>
  <si>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</si>
  <si>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</si>
  <si>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</si>
  <si>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</si>
  <si>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</si>
  <si>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</si>
  <si>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</si>
  <si>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</si>
  <si>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</si>
  <si>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</si>
  <si>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</si>
  <si>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</si>
  <si>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</si>
  <si>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</si>
  <si>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</si>
  <si>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</si>
  <si>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</si>
  <si>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</si>
  <si>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</si>
  <si>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</si>
  <si>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</si>
  <si>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</si>
  <si>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</si>
  <si>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</si>
  <si>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</si>
  <si>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</si>
  <si>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</si>
  <si>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</si>
  <si>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</si>
  <si>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</si>
  <si>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</si>
  <si>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</si>
  <si>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</si>
  <si>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</si>
  <si>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</si>
  <si>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</si>
  <si>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</si>
  <si>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</si>
  <si>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</si>
  <si>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</si>
  <si>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</si>
  <si>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</si>
  <si>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</si>
  <si>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</si>
  <si>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</si>
  <si>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</si>
  <si>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</si>
  <si>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</si>
  <si>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</si>
  <si>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</si>
  <si>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</si>
  <si>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</si>
  <si>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</si>
  <si>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</si>
  <si>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</si>
  <si>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</si>
  <si>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</si>
  <si>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</si>
  <si>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</si>
  <si>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</si>
  <si>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</si>
  <si>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</si>
  <si>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</si>
  <si>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</si>
  <si>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</si>
  <si>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</si>
  <si>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</si>
  <si>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</si>
  <si>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</si>
  <si>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</si>
  <si>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</si>
  <si>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</si>
  <si>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</si>
  <si>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</si>
  <si>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</si>
  <si>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</si>
  <si>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</si>
  <si>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</si>
  <si>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</si>
  <si>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</si>
  <si>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</si>
  <si>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</si>
  <si>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</si>
  <si>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</si>
  <si>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</si>
  <si>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</si>
  <si>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</si>
  <si>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</si>
  <si>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</si>
  <si>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</si>
  <si>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</si>
  <si>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</si>
  <si>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</si>
  <si>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</si>
  <si>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</si>
  <si>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</si>
  <si>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</si>
  <si>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</si>
  <si>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</si>
  <si>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</si>
  <si>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</si>
  <si>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</si>
  <si>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</si>
  <si>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</si>
  <si>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</si>
  <si>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</si>
  <si>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</si>
  <si>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</si>
  <si>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</si>
  <si>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</si>
  <si>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</si>
  <si>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</si>
  <si>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</si>
  <si>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</si>
  <si>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</si>
  <si>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</si>
  <si>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</si>
  <si>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</si>
  <si>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</si>
  <si>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</si>
  <si>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</si>
  <si>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</si>
  <si>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</si>
  <si>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</si>
  <si>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</si>
  <si>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</si>
  <si>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</si>
  <si>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</si>
  <si>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</si>
  <si>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</si>
  <si>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</si>
  <si>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</si>
  <si>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</si>
  <si>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</si>
  <si>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</si>
  <si>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</si>
  <si>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</si>
  <si>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</si>
  <si>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</si>
  <si>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</si>
  <si>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</si>
  <si>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</si>
  <si>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</si>
  <si>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</si>
  <si>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</si>
  <si>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</si>
  <si>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</si>
  <si>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</si>
  <si>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</si>
  <si>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</si>
  <si>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</si>
  <si>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</si>
  <si>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</si>
  <si>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</si>
  <si>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</si>
  <si>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</si>
  <si>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</si>
  <si>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</si>
  <si>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</si>
  <si>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</si>
  <si>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</si>
  <si>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</si>
  <si>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</si>
  <si>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</si>
  <si>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</si>
  <si>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</si>
  <si>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</si>
  <si>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</si>
  <si>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</si>
  <si>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</si>
  <si>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</si>
  <si>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</si>
  <si>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</si>
  <si>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</si>
  <si>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</si>
  <si>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</si>
  <si>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</si>
  <si>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</si>
  <si>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</si>
  <si>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</si>
  <si>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</si>
  <si>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</si>
  <si>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</si>
  <si>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</si>
  <si>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</si>
  <si>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</si>
  <si>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</si>
  <si>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</si>
  <si>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</si>
  <si>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</si>
  <si>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</si>
  <si>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</si>
  <si>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</si>
  <si>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</si>
  <si>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</si>
  <si>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</si>
  <si>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</si>
  <si>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</si>
  <si>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</si>
  <si>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</si>
  <si>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</si>
  <si>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</si>
  <si>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</si>
  <si>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</si>
  <si>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</si>
  <si>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</si>
  <si>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</si>
  <si>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</si>
  <si>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</si>
  <si>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</si>
  <si>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</si>
  <si>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</si>
  <si>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</si>
  <si>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</si>
  <si>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</si>
  <si>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</si>
  <si>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</si>
  <si>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</si>
  <si>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</si>
  <si>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</si>
  <si>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</si>
  <si>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</si>
  <si>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</si>
  <si>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</si>
  <si>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</si>
  <si>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</si>
  <si>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</si>
  <si>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</si>
  <si>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</si>
  <si>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</si>
  <si>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</si>
  <si>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</si>
  <si>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</si>
  <si>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</si>
  <si>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</si>
  <si>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</si>
  <si>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</si>
  <si>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</si>
  <si>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</si>
  <si>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</si>
  <si>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</si>
  <si>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</si>
  <si>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</si>
  <si>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</si>
  <si>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</si>
  <si>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</si>
  <si>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</si>
  <si>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</si>
  <si>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</si>
  <si>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</si>
  <si>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</si>
  <si>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</si>
  <si>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</si>
  <si>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</si>
  <si>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</si>
  <si>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</si>
  <si>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</si>
  <si>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</si>
  <si>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</si>
  <si>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</si>
  <si>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</si>
  <si>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</si>
  <si>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</si>
  <si>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</si>
  <si>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</si>
  <si>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</si>
  <si>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</si>
  <si>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</si>
  <si>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</si>
  <si>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</si>
  <si>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</si>
  <si>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</si>
  <si>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</si>
  <si>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</si>
  <si>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</si>
  <si>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</si>
  <si>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</si>
  <si>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</si>
  <si>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</si>
  <si>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</si>
  <si>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</si>
  <si>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</si>
  <si>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</si>
  <si>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</si>
  <si>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</si>
  <si>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</si>
  <si>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</si>
  <si>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</si>
  <si>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</si>
  <si>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</si>
  <si>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</si>
  <si>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</si>
  <si>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</si>
  <si>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</si>
  <si>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</si>
  <si>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</si>
  <si>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</si>
  <si>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</si>
  <si>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</si>
  <si>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</si>
  <si>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</si>
  <si>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</si>
  <si>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</si>
  <si>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</si>
  <si>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</si>
  <si>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</si>
  <si>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</si>
  <si>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</si>
  <si>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</si>
  <si>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</si>
  <si>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</si>
  <si>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</si>
  <si>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</si>
  <si>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</si>
  <si>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</si>
  <si>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</si>
  <si>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</si>
  <si>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</si>
  <si>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</si>
  <si>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</si>
  <si>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</si>
  <si>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</si>
  <si>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</si>
  <si>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</si>
  <si>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</si>
  <si>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</si>
  <si>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</si>
  <si>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</si>
  <si>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</si>
  <si>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</si>
  <si>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</si>
  <si>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</si>
  <si>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</si>
  <si>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</si>
  <si>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</si>
  <si>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</si>
  <si>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</si>
  <si>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</si>
  <si>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</si>
  <si>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</si>
  <si>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</si>
  <si>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</si>
  <si>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</si>
  <si>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</si>
  <si>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</si>
  <si>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</si>
  <si>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</si>
  <si>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</si>
  <si>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</si>
  <si>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</si>
  <si>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</si>
  <si>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</si>
  <si>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</si>
  <si>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</si>
  <si>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</si>
  <si>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</si>
  <si>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</si>
  <si>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</si>
  <si>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</si>
  <si>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</si>
  <si>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</si>
  <si>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</si>
  <si>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</si>
  <si>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</si>
  <si>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</si>
  <si>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</si>
  <si>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</si>
  <si>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</si>
  <si>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</si>
  <si>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</si>
  <si>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</si>
  <si>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</si>
  <si>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</si>
  <si>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</si>
  <si>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</si>
  <si>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</si>
  <si>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</si>
  <si>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</si>
  <si>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</si>
  <si>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</si>
  <si>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</si>
  <si>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</si>
  <si>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</si>
  <si>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</si>
  <si>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</si>
  <si>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</si>
  <si>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</si>
  <si>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</si>
  <si>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</si>
  <si>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</si>
  <si>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</si>
  <si>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</si>
  <si>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</si>
  <si>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</si>
  <si>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</si>
  <si>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</si>
  <si>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</si>
  <si>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</si>
  <si>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</si>
  <si>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</si>
  <si>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</si>
  <si>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</si>
  <si>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</si>
  <si>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</si>
  <si>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</si>
  <si>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</si>
  <si>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</si>
  <si>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</si>
  <si>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</si>
  <si>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</si>
  <si>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</si>
  <si>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</si>
  <si>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</si>
  <si>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</si>
  <si>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</si>
  <si>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</si>
  <si>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</si>
  <si>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</si>
  <si>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</si>
  <si>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</si>
  <si>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</si>
  <si>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</si>
  <si>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</si>
  <si>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</si>
  <si>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</si>
  <si>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</si>
  <si>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</si>
  <si>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</si>
  <si>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</si>
  <si>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</si>
  <si>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</si>
  <si>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</si>
  <si>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</si>
  <si>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</si>
  <si>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</si>
  <si>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</si>
  <si>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</si>
  <si>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</si>
  <si>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</si>
  <si>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</si>
  <si>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</si>
  <si>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</si>
  <si>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</si>
  <si>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</si>
  <si>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</si>
  <si>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</si>
  <si>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</si>
  <si>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</si>
  <si>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</si>
  <si>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</si>
  <si>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</si>
  <si>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</si>
  <si>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</si>
  <si>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</si>
  <si>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</si>
  <si>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</si>
  <si>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</si>
  <si>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</si>
  <si>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</si>
  <si>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</si>
  <si>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</si>
  <si>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</si>
  <si>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</si>
  <si>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</si>
  <si>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</si>
  <si>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</si>
  <si>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</si>
  <si>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</si>
  <si>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</si>
  <si>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</si>
  <si>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</si>
  <si>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</si>
  <si>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</si>
  <si>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</si>
  <si>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</si>
  <si>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</si>
  <si>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</si>
  <si>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</si>
  <si>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</si>
  <si>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</si>
  <si>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</si>
  <si>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</si>
  <si>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</si>
  <si>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</si>
  <si>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</si>
  <si>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</si>
  <si>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</si>
  <si>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</si>
  <si>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</si>
  <si>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</si>
  <si>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</si>
  <si>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</si>
  <si>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</si>
  <si>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</si>
  <si>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</si>
  <si>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</si>
  <si>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</si>
  <si>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</si>
  <si>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</si>
  <si>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</si>
  <si>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</si>
  <si>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</si>
  <si>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</si>
  <si>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</si>
  <si>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</si>
  <si>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</si>
  <si>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</si>
  <si>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</si>
  <si>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</si>
  <si>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</si>
  <si>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</si>
  <si>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</si>
  <si>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</si>
  <si>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</si>
  <si>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</si>
  <si>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</si>
  <si>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</si>
  <si>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</si>
  <si>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</si>
  <si>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</si>
  <si>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</si>
  <si>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</si>
  <si>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</si>
  <si>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</si>
  <si>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</si>
  <si>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</si>
  <si>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</si>
  <si>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</si>
  <si>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</si>
  <si>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</si>
  <si>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</si>
  <si>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</si>
  <si>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</si>
  <si>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</si>
  <si>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</si>
  <si>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</si>
  <si>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</si>
  <si>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</si>
  <si>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</si>
  <si>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</si>
  <si>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</si>
  <si>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</si>
  <si>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</si>
  <si>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</si>
  <si>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</si>
  <si>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</si>
  <si>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</si>
  <si>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</si>
  <si>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</si>
  <si>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</si>
  <si>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</si>
  <si>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</si>
  <si>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</si>
  <si>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</si>
  <si>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</si>
  <si>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</si>
  <si>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</si>
  <si>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</si>
  <si>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</si>
  <si>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</si>
  <si>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</si>
  <si>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</si>
  <si>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</si>
  <si>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</si>
  <si>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</si>
  <si>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</si>
  <si>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</si>
  <si>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</si>
  <si>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</si>
  <si>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</si>
  <si>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</si>
  <si>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</si>
  <si>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</si>
  <si>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</si>
  <si>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</si>
  <si>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</si>
  <si>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</si>
  <si>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</si>
  <si>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</si>
  <si>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</si>
  <si>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</si>
  <si>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</si>
  <si>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</si>
  <si>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</si>
  <si>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</si>
  <si>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</si>
  <si>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</si>
  <si>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</si>
  <si>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</si>
  <si>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</si>
  <si>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</si>
  <si>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</si>
  <si>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</si>
  <si>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</si>
  <si>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</si>
  <si>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</si>
  <si>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</si>
  <si>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</si>
  <si>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</si>
  <si>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</si>
  <si>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</si>
  <si>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</si>
  <si>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</si>
  <si>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</si>
  <si>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</si>
  <si>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</si>
  <si>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</si>
  <si>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</si>
  <si>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</si>
  <si>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</si>
  <si>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</si>
  <si>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</si>
  <si>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</si>
  <si>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</si>
  <si>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</si>
  <si>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</si>
  <si>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</si>
  <si>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</si>
  <si>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</si>
  <si>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</si>
  <si>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</si>
  <si>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</si>
  <si>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</si>
  <si>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</si>
  <si>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</si>
  <si>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</si>
  <si>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</si>
  <si>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</si>
  <si>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</si>
  <si>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</si>
  <si>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</si>
  <si>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</si>
  <si>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</si>
  <si>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</si>
  <si>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</si>
  <si>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</si>
  <si>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</si>
  <si>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</si>
  <si>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</si>
  <si>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</si>
  <si>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</si>
  <si>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</si>
  <si>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</si>
  <si>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</si>
  <si>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</si>
  <si>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</si>
  <si>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</si>
  <si>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</si>
  <si>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</si>
  <si>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</si>
  <si>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</si>
  <si>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</si>
  <si>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</si>
  <si>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</si>
  <si>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</si>
  <si>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</si>
  <si>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</si>
  <si>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</si>
  <si>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</si>
  <si>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</si>
  <si>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</si>
  <si>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</si>
  <si>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</si>
  <si>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</si>
  <si>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</si>
  <si>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</si>
  <si>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</si>
  <si>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</si>
  <si>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</si>
  <si>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</si>
  <si>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</si>
  <si>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</si>
  <si>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</si>
  <si>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</si>
  <si>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</si>
  <si>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</si>
  <si>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</si>
  <si>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</si>
  <si>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</si>
  <si>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</si>
  <si>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</si>
  <si>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</si>
  <si>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</si>
  <si>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</si>
  <si>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</si>
  <si>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</si>
  <si>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</si>
  <si>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</si>
  <si>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</si>
  <si>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</si>
  <si>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</si>
  <si>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</si>
  <si>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</si>
  <si>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</si>
  <si>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</si>
  <si>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</si>
  <si>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</si>
  <si>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</si>
  <si>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</si>
  <si>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</si>
  <si>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</si>
  <si>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</si>
  <si>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</si>
  <si>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</si>
  <si>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</si>
  <si>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</si>
  <si>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</si>
  <si>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</si>
  <si>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</si>
  <si>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</si>
  <si>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</si>
  <si>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</si>
  <si>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</si>
  <si>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</si>
  <si>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</si>
  <si>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</si>
  <si>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</si>
  <si>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</si>
  <si>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</si>
  <si>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</si>
  <si>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</si>
  <si>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</si>
  <si>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</si>
  <si>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</si>
  <si>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</si>
  <si>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</si>
  <si>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</si>
  <si>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</si>
  <si>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</si>
  <si>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</si>
  <si>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</si>
  <si>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</si>
  <si>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</si>
  <si>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</si>
  <si>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</si>
  <si>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</si>
  <si>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</si>
  <si>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</si>
  <si>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</si>
  <si>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</si>
  <si>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</si>
  <si>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</si>
  <si>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</si>
  <si>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</si>
  <si>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</si>
  <si>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</si>
  <si>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</si>
  <si>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</si>
  <si>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</si>
  <si>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</si>
  <si>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</si>
  <si>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</si>
  <si>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</si>
  <si>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</si>
  <si>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</si>
  <si>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</si>
  <si>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</si>
  <si>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</si>
  <si>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</si>
  <si>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</si>
  <si>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</si>
  <si>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</si>
  <si>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</si>
  <si>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</si>
  <si>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</si>
  <si>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</si>
  <si>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</si>
  <si>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</si>
  <si>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</si>
  <si>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</si>
  <si>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</si>
  <si>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</si>
  <si>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</si>
  <si>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</si>
  <si>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</si>
  <si>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</si>
  <si>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</si>
  <si>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</si>
  <si>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</si>
  <si>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</si>
  <si>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</si>
  <si>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</si>
  <si>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</si>
  <si>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</si>
  <si>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</si>
  <si>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</si>
  <si>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</si>
  <si>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</si>
  <si>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</si>
  <si>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</si>
  <si>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</si>
  <si>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</si>
  <si>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</si>
  <si>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</si>
  <si>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</si>
  <si>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</si>
  <si>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</si>
  <si>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</si>
  <si>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</si>
  <si>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</si>
  <si>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</si>
  <si>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</si>
  <si>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</si>
  <si>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</si>
  <si>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</si>
  <si>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</si>
  <si>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</si>
  <si>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</si>
  <si>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</si>
  <si>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</si>
  <si>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</si>
  <si>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</si>
  <si>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</si>
  <si>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</si>
  <si>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</si>
  <si>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</si>
  <si>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</si>
  <si>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</si>
  <si>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</si>
  <si>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</si>
  <si>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</si>
  <si>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</si>
  <si>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</si>
  <si>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</si>
  <si>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</si>
  <si>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</si>
  <si>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</si>
  <si>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</si>
  <si>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</si>
  <si>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</si>
  <si>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</si>
  <si>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</si>
  <si>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</si>
  <si>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</si>
  <si>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</si>
  <si>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</si>
  <si>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</si>
  <si>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</si>
  <si>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</si>
  <si>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</si>
  <si>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</si>
  <si>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</si>
  <si>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</si>
  <si>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</si>
  <si>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</si>
  <si>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</si>
  <si>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</si>
  <si>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</si>
  <si>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</si>
  <si>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</si>
  <si>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</si>
  <si>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</si>
  <si>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</si>
  <si>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</si>
  <si>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</si>
  <si>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</si>
  <si>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</si>
  <si>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</si>
  <si>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</si>
  <si>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</si>
  <si>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</si>
  <si>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</si>
  <si>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</si>
  <si>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</si>
  <si>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</si>
  <si>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</si>
  <si>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</si>
  <si>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</si>
  <si>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</si>
  <si>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</si>
  <si>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</si>
  <si>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</si>
  <si>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</si>
  <si>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</si>
  <si>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</si>
  <si>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</si>
  <si>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</si>
  <si>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</si>
  <si>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</si>
  <si>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</si>
  <si>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</si>
  <si>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</si>
  <si>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</si>
  <si>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</si>
  <si>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</si>
  <si>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</si>
  <si>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</si>
  <si>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</si>
  <si>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</si>
  <si>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</si>
  <si>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</si>
  <si>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</si>
  <si>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</si>
  <si>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</si>
  <si>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</si>
  <si>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</si>
  <si>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</si>
  <si>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</si>
  <si>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</si>
  <si>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</si>
  <si>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</si>
  <si>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</si>
  <si>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</si>
  <si>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</si>
  <si>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</si>
  <si>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</si>
  <si>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</si>
  <si>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</si>
  <si>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</si>
  <si>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</si>
  <si>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</si>
  <si>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</si>
  <si>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</si>
  <si>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</si>
  <si>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</si>
  <si>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</si>
  <si>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</si>
  <si>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</si>
  <si>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</si>
  <si>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</si>
  <si>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</si>
  <si>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</si>
  <si>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</si>
  <si>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</si>
  <si>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</si>
  <si>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</si>
  <si>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</si>
  <si>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</si>
  <si>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</si>
  <si>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</si>
  <si>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</si>
  <si>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</si>
  <si>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</si>
  <si>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</si>
  <si>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</si>
  <si>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</si>
  <si>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</si>
  <si>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</si>
  <si>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</si>
  <si>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</si>
  <si>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</si>
  <si>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</si>
  <si>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</si>
  <si>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</si>
  <si>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</si>
  <si>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</si>
  <si>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</si>
  <si>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</si>
  <si>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</si>
  <si>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</si>
  <si>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</si>
  <si>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</si>
  <si>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</si>
  <si>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</si>
  <si>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</si>
  <si>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</si>
  <si>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</si>
  <si>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</si>
  <si>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</si>
  <si>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</si>
  <si>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</si>
  <si>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</si>
  <si>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</si>
  <si>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</si>
  <si>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</si>
  <si>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</si>
  <si>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</si>
  <si>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</si>
  <si>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</si>
  <si>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</si>
  <si>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</si>
  <si>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</si>
  <si>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</si>
  <si>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</si>
  <si>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</si>
  <si>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</si>
  <si>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</si>
  <si>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</si>
  <si>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</si>
  <si>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</si>
  <si>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</si>
  <si>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</si>
  <si>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</si>
  <si>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</si>
  <si>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</si>
  <si>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</si>
  <si>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</si>
  <si>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</si>
  <si>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</si>
  <si>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</si>
  <si>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</si>
  <si>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</si>
  <si>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</si>
  <si>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</si>
  <si>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</si>
  <si>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</si>
  <si>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</si>
  <si>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</si>
  <si>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</si>
  <si>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</si>
  <si>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</si>
  <si>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</si>
  <si>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</si>
  <si>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</si>
  <si>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</si>
  <si>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</si>
  <si>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</si>
  <si>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</si>
  <si>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</si>
  <si>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</si>
  <si>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</si>
  <si>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</si>
  <si>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</si>
  <si>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</si>
  <si>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</si>
  <si>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</si>
  <si>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</si>
  <si>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</si>
  <si>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</si>
  <si>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</si>
  <si>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</si>
  <si>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</si>
  <si>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</si>
  <si>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</si>
  <si>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</si>
  <si>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</si>
  <si>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</si>
  <si>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</si>
  <si>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</si>
  <si>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</si>
  <si>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</si>
  <si>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</si>
  <si>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</si>
  <si>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</si>
  <si>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</si>
  <si>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</si>
  <si>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</si>
  <si>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</si>
  <si>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</si>
  <si>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</si>
  <si>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</si>
  <si>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</si>
  <si>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</si>
  <si>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</si>
  <si>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</si>
  <si>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</si>
  <si>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</si>
  <si>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</si>
  <si>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</si>
  <si>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</si>
  <si>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</si>
  <si>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</si>
  <si>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</si>
  <si>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</si>
  <si>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</si>
  <si>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</si>
  <si>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</si>
  <si>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</si>
  <si>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</si>
  <si>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</si>
  <si>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</si>
  <si>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</si>
  <si>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</si>
  <si>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</si>
  <si>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</si>
  <si>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</si>
  <si>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</si>
  <si>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</si>
  <si>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</si>
  <si>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</si>
  <si>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</si>
  <si>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</si>
  <si>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</si>
  <si>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</si>
  <si>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</si>
  <si>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</si>
  <si>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</si>
  <si>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</si>
  <si>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</si>
  <si>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</si>
  <si>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</si>
  <si>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</si>
  <si>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</si>
  <si>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</si>
  <si>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</si>
  <si>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</si>
  <si>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</si>
  <si>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</si>
  <si>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</si>
  <si>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</si>
  <si>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</si>
  <si>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</si>
  <si>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</si>
  <si>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</si>
  <si>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</si>
  <si>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</si>
  <si>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</si>
  <si>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</si>
  <si>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</si>
  <si>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</si>
  <si>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</si>
  <si>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</si>
  <si>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</si>
  <si>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</si>
  <si>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</si>
  <si>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</si>
  <si>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</si>
  <si>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</si>
  <si>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</si>
  <si>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</si>
  <si>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</si>
  <si>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</si>
  <si>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</si>
  <si>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</si>
  <si>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</si>
  <si>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</si>
  <si>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</si>
  <si>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</si>
  <si>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</si>
  <si>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</si>
  <si>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</si>
  <si>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</si>
  <si>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</si>
  <si>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</si>
  <si>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</si>
  <si>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</si>
  <si>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</si>
  <si>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</si>
  <si>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</si>
  <si>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</si>
  <si>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</si>
  <si>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</si>
  <si>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</si>
  <si>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</si>
  <si>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</si>
  <si>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</si>
  <si>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</si>
  <si>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</si>
  <si>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</si>
  <si>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</si>
  <si>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</si>
  <si>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</si>
  <si>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</si>
  <si>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</si>
  <si>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</si>
  <si>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</si>
  <si>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</si>
  <si>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</si>
  <si>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</si>
  <si>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</si>
  <si>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</si>
  <si>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</si>
  <si>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</si>
  <si>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</si>
  <si>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</si>
  <si>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</si>
  <si>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</si>
  <si>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</si>
  <si>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</si>
  <si>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</si>
  <si>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</si>
  <si>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</si>
  <si>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</si>
  <si>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</si>
  <si>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</si>
  <si>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</si>
  <si>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</si>
  <si>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</si>
  <si>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</si>
  <si>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</si>
  <si>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</si>
  <si>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</si>
  <si>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</si>
  <si>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</si>
  <si>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</si>
  <si>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</si>
  <si>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</si>
  <si>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</si>
  <si>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</si>
  <si>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</si>
  <si>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</si>
  <si>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</si>
  <si>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</si>
  <si>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</si>
  <si>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</si>
  <si>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</si>
  <si>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</si>
  <si>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</si>
  <si>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</si>
  <si>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</si>
  <si>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</si>
  <si>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</si>
  <si>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</si>
  <si>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</si>
  <si>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</si>
  <si>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</si>
  <si>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</si>
  <si>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</si>
  <si>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</si>
  <si>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</si>
  <si>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</si>
  <si>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</si>
  <si>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</si>
  <si>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</si>
  <si>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</si>
  <si>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</si>
  <si>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</si>
  <si>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</si>
  <si>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</si>
  <si>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</si>
  <si>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</si>
  <si>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</si>
  <si>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</si>
  <si>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</si>
  <si>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</si>
  <si>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</si>
  <si>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</si>
  <si>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</si>
  <si>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</si>
  <si>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</si>
  <si>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</si>
  <si>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</si>
  <si>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</si>
  <si>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</si>
  <si>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</si>
  <si>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</si>
  <si>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</si>
  <si>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</si>
  <si>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</si>
  <si>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</si>
  <si>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</si>
  <si>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</si>
  <si>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</si>
  <si>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</si>
  <si>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</si>
  <si>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</si>
  <si>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</si>
  <si>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</si>
  <si>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</si>
  <si>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</si>
  <si>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</si>
  <si>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</si>
  <si>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</si>
  <si>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</si>
  <si>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</si>
  <si>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</si>
  <si>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</si>
  <si>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</si>
  <si>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</si>
  <si>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</si>
  <si>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</si>
  <si>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</si>
  <si>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</si>
  <si>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</si>
  <si>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</si>
  <si>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</si>
  <si>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</si>
  <si>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</si>
  <si>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</si>
  <si>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</si>
  <si>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</si>
  <si>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</si>
  <si>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</si>
  <si>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</si>
  <si>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</si>
  <si>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</si>
  <si>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</si>
  <si>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</si>
  <si>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</si>
  <si>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</si>
  <si>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</si>
  <si>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</si>
  <si>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</si>
  <si>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</si>
  <si>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</si>
  <si>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</si>
  <si>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</si>
  <si>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</si>
  <si>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</si>
  <si>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</si>
  <si>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</si>
  <si>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</si>
  <si>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</si>
  <si>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</si>
  <si>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</si>
  <si>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</si>
  <si>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</si>
  <si>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</si>
  <si>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</si>
  <si>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</si>
  <si>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</si>
  <si>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</si>
  <si>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</si>
  <si>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</si>
  <si>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</si>
  <si>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</si>
  <si>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</si>
  <si>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</si>
  <si>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</si>
  <si>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</si>
  <si>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</si>
  <si>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</si>
  <si>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</si>
  <si>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</si>
  <si>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</si>
  <si>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</si>
  <si>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</si>
  <si>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</si>
  <si>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</si>
  <si>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</si>
  <si>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</si>
  <si>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</si>
  <si>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</si>
  <si>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</si>
  <si>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</si>
  <si>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</si>
  <si>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</si>
  <si>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</si>
  <si>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</si>
  <si>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</si>
  <si>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</si>
  <si>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</si>
  <si>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</si>
  <si>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</si>
  <si>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</si>
  <si>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</si>
  <si>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</si>
  <si>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</si>
  <si>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</si>
  <si>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</si>
  <si>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</si>
  <si>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</si>
  <si>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</si>
  <si>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</si>
  <si>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</si>
  <si>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</si>
  <si>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</si>
  <si>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</si>
  <si>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</si>
  <si>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</si>
  <si>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</si>
  <si>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</si>
  <si>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</si>
  <si>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</si>
  <si>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</si>
  <si>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</si>
  <si>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</si>
  <si>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</si>
  <si>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</si>
  <si>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</si>
  <si>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</si>
  <si>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</si>
  <si>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</si>
  <si>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</si>
  <si>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</si>
  <si>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</si>
  <si>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</si>
  <si>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</si>
  <si>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</si>
  <si>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</si>
  <si>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</si>
  <si>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</si>
  <si>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</si>
  <si>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</si>
  <si>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</si>
  <si>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</si>
  <si>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</si>
  <si>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</si>
  <si>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</si>
  <si>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</si>
  <si>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</si>
  <si>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</si>
  <si>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</si>
  <si>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</si>
  <si>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</si>
  <si>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</si>
  <si>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</si>
  <si>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</si>
  <si>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</si>
  <si>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</si>
  <si>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</si>
  <si>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</si>
  <si>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</si>
  <si>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</si>
  <si>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</si>
  <si>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</si>
  <si>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</si>
  <si>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</si>
  <si>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</si>
  <si>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</si>
  <si>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</si>
  <si>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</si>
  <si>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</si>
  <si>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</si>
  <si>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</si>
  <si>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</si>
  <si>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</si>
  <si>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</si>
  <si>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</si>
  <si>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</si>
  <si>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</si>
  <si>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</si>
  <si>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</si>
  <si>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</si>
  <si>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</si>
  <si>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</si>
  <si>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</si>
  <si>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</si>
  <si>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</si>
  <si>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</si>
  <si>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</si>
  <si>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</si>
  <si>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</si>
  <si>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</si>
  <si>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</si>
  <si>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</si>
  <si>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</si>
  <si>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</si>
  <si>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</si>
  <si>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</si>
  <si>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</si>
  <si>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</si>
  <si>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</si>
  <si>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</si>
  <si>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</si>
  <si>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</si>
  <si>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</si>
  <si>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</si>
  <si>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</si>
  <si>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</si>
  <si>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</si>
  <si>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</si>
  <si>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</si>
  <si>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</si>
  <si>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</si>
  <si>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</si>
  <si>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</si>
  <si>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</si>
  <si>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</si>
  <si>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</si>
  <si>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</si>
  <si>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</si>
  <si>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</si>
  <si>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</si>
  <si>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</si>
  <si>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</si>
  <si>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</si>
  <si>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</si>
  <si>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</si>
  <si>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</si>
  <si>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</si>
  <si>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</si>
  <si>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</si>
  <si>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</si>
  <si>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</si>
  <si>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</si>
  <si>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</si>
  <si>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</si>
  <si>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</si>
  <si>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</si>
  <si>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</si>
  <si>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</si>
  <si>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</si>
  <si>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</si>
  <si>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</si>
  <si>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</si>
  <si>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</si>
  <si>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</si>
  <si>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</si>
  <si>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</si>
  <si>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</si>
  <si>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</si>
  <si>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</si>
  <si>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</si>
  <si>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</si>
  <si>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</si>
  <si>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</si>
  <si>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</si>
  <si>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</si>
  <si>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</si>
  <si>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</si>
  <si>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</si>
  <si>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</si>
  <si>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</si>
  <si>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</si>
  <si>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</si>
  <si>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</si>
  <si>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</si>
  <si>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</si>
  <si>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</si>
  <si>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</si>
  <si>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</si>
  <si>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</si>
  <si>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</si>
  <si>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</si>
  <si>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</si>
  <si>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</si>
  <si>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</si>
  <si>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</si>
  <si>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</si>
  <si>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</si>
  <si>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</si>
  <si>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</si>
  <si>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</si>
  <si>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</si>
  <si>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</si>
  <si>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</si>
  <si>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</si>
  <si>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</si>
  <si>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</si>
  <si>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</si>
  <si>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</si>
  <si>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</si>
  <si>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</si>
  <si>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</si>
  <si>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</si>
  <si>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</si>
  <si>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</si>
  <si>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</si>
  <si>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</si>
  <si>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</si>
  <si>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</si>
  <si>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</si>
  <si>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</si>
  <si>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</si>
  <si>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</si>
  <si>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</si>
  <si>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</si>
  <si>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</si>
  <si>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</si>
  <si>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</si>
  <si>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</si>
  <si>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</si>
  <si>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</si>
  <si>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</si>
  <si>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</si>
  <si>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</si>
  <si>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</si>
  <si>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</si>
  <si>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</si>
  <si>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</si>
  <si>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</si>
  <si>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</si>
  <si>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</si>
  <si>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</si>
  <si>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</si>
  <si>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</si>
  <si>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</si>
  <si>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</si>
  <si>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</si>
  <si>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</si>
  <si>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</si>
  <si>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</si>
  <si>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</si>
  <si>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</si>
  <si>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</si>
  <si>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</si>
  <si>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</si>
  <si>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</si>
  <si>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</si>
  <si>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</si>
  <si>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</si>
  <si>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</si>
  <si>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</si>
  <si>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</si>
  <si>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</si>
  <si>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</si>
  <si>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</si>
  <si>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</si>
  <si>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</si>
  <si>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</si>
  <si>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</si>
  <si>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</si>
  <si>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</si>
  <si>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</si>
  <si>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</si>
  <si>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</si>
  <si>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</si>
  <si>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</si>
  <si>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</si>
  <si>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</si>
  <si>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</si>
  <si>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</si>
  <si>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</si>
  <si>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</si>
  <si>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</si>
  <si>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</si>
  <si>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</si>
  <si>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</si>
  <si>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</si>
  <si>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</si>
  <si>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</si>
  <si>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</si>
  <si>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</si>
  <si>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</si>
  <si>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</si>
  <si>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</si>
  <si>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</si>
  <si>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</si>
  <si>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</si>
  <si>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</si>
  <si>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</si>
  <si>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</si>
  <si>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</si>
  <si>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</si>
  <si>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</si>
  <si>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</si>
  <si>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</si>
  <si>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</si>
  <si>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</si>
  <si>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</si>
  <si>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</si>
  <si>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</si>
  <si>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</si>
  <si>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</si>
  <si>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</si>
  <si>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</si>
  <si>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</si>
  <si>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</si>
  <si>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</si>
  <si>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</si>
  <si>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</si>
  <si>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</si>
  <si>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</si>
  <si>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</si>
  <si>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</si>
  <si>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</si>
  <si>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</si>
  <si>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</si>
  <si>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</si>
  <si>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</si>
  <si>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</si>
  <si>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</si>
  <si>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</si>
  <si>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</si>
  <si>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</si>
  <si>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</si>
  <si>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</si>
  <si>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</si>
  <si>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</si>
  <si>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</si>
  <si>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</si>
  <si>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</si>
  <si>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</si>
  <si>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</si>
  <si>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</si>
  <si>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</si>
  <si>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</si>
  <si>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</si>
  <si>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</si>
  <si>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</si>
  <si>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</si>
  <si>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</si>
  <si>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</si>
  <si>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</si>
  <si>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</si>
  <si>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</si>
  <si>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</si>
  <si>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</si>
  <si>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</si>
  <si>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</si>
  <si>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</si>
  <si>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</si>
  <si>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</si>
  <si>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</si>
  <si>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</si>
  <si>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</si>
  <si>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</si>
  <si>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</si>
  <si>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</si>
  <si>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</si>
  <si>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</si>
  <si>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</si>
  <si>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</si>
  <si>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</si>
  <si>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</si>
  <si>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</si>
  <si>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</si>
  <si>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</si>
  <si>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</si>
  <si>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</si>
  <si>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</si>
  <si>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</si>
  <si>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</si>
  <si>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</si>
  <si>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</si>
  <si>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</si>
  <si>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</si>
  <si>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</si>
  <si>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</si>
  <si>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</si>
  <si>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</si>
  <si>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</si>
  <si>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</si>
  <si>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</si>
  <si>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</si>
  <si>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</si>
  <si>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</si>
  <si>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</si>
  <si>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</si>
  <si>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</si>
  <si>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</si>
  <si>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</si>
  <si>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</si>
  <si>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</si>
  <si>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</si>
  <si>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</si>
  <si>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</si>
  <si>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</si>
  <si>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</si>
  <si>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</si>
  <si>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</si>
  <si>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</si>
  <si>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</si>
  <si>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</si>
  <si>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</si>
  <si>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</si>
  <si>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</si>
  <si>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</si>
  <si>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</si>
  <si>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</si>
  <si>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</si>
  <si>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</si>
  <si>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</si>
  <si>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</si>
  <si>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</si>
  <si>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</si>
  <si>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</si>
  <si>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</si>
  <si>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</si>
  <si>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</si>
  <si>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</si>
  <si>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</si>
  <si>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</si>
  <si>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</si>
  <si>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</si>
  <si>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</si>
  <si>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</si>
  <si>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</si>
  <si>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</si>
  <si>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</si>
  <si>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</si>
  <si>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</si>
  <si>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</si>
  <si>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</si>
  <si>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</si>
  <si>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</si>
  <si>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</si>
  <si>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</si>
  <si>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</si>
  <si>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</si>
  <si>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</si>
  <si>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</si>
  <si>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</si>
  <si>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</si>
  <si>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</si>
  <si>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</si>
  <si>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</si>
  <si>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</si>
  <si>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</si>
  <si>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</si>
  <si>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</si>
  <si>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</si>
  <si>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</si>
  <si>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</si>
  <si>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</si>
  <si>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</si>
  <si>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</si>
  <si>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</si>
  <si>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</si>
  <si>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</si>
  <si>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</si>
  <si>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</si>
  <si>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</si>
  <si>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</si>
  <si>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</si>
  <si>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</si>
  <si>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</si>
  <si>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</si>
  <si>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</si>
  <si>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</si>
  <si>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</si>
  <si>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</si>
  <si>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</si>
  <si>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</si>
  <si>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</si>
  <si>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</si>
  <si>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</si>
  <si>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</si>
  <si>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</si>
  <si>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</si>
  <si>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</si>
  <si>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</si>
  <si>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</si>
  <si>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</si>
  <si>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</si>
  <si>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</si>
  <si>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</si>
  <si>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</si>
  <si>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</si>
  <si>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</si>
  <si>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</si>
  <si>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</si>
  <si>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</si>
  <si>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</si>
  <si>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</si>
  <si>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</si>
  <si>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</si>
  <si>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</si>
  <si>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</si>
  <si>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</si>
  <si>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</si>
  <si>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</si>
  <si>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</si>
  <si>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</si>
  <si>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</si>
  <si>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</si>
  <si>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</si>
  <si>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</si>
  <si>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</si>
  <si>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</si>
  <si>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</si>
  <si>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</si>
  <si>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</si>
  <si>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</si>
  <si>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</si>
  <si>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</si>
  <si>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</si>
  <si>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</si>
  <si>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</si>
  <si>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</si>
  <si>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</si>
  <si>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</si>
  <si>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</si>
  <si>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</si>
  <si>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</si>
  <si>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</si>
  <si>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</si>
  <si>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</si>
  <si>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</si>
  <si>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</si>
  <si>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</si>
  <si>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</si>
  <si>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</si>
  <si>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</si>
  <si>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</si>
  <si>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</si>
  <si>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</si>
  <si>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</si>
  <si>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</si>
  <si>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</si>
  <si>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</si>
  <si>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</si>
  <si>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</si>
  <si>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</si>
  <si>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</si>
  <si>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</si>
  <si>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</si>
  <si>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</si>
  <si>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</si>
  <si>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</si>
  <si>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</si>
  <si>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</si>
  <si>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</si>
  <si>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</si>
  <si>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</si>
  <si>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</si>
  <si>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</si>
  <si>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</si>
  <si>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</si>
  <si>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</si>
  <si>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</si>
  <si>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</si>
  <si>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</si>
  <si>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</si>
  <si>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</si>
  <si>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</si>
  <si>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</si>
  <si>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</si>
  <si>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</si>
  <si>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</si>
  <si>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</si>
  <si>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</si>
  <si>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</si>
  <si>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</si>
  <si>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</si>
  <si>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</si>
  <si>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</si>
  <si>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</si>
  <si>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</si>
  <si>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</si>
  <si>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</si>
  <si>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</si>
  <si>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</si>
  <si>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</si>
  <si>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</si>
  <si>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</si>
  <si>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</si>
  <si>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</si>
  <si>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</si>
  <si>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</si>
  <si>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</si>
  <si>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</si>
  <si>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</si>
  <si>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</si>
  <si>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</si>
  <si>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</si>
  <si>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</si>
  <si>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</si>
  <si>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</si>
  <si>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</si>
  <si>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</si>
  <si>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</si>
  <si>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</si>
  <si>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</si>
  <si>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</si>
  <si>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</si>
  <si>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</si>
  <si>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</si>
  <si>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</si>
  <si>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</si>
  <si>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</si>
  <si>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</si>
  <si>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</si>
  <si>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</si>
  <si>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</si>
  <si>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</si>
  <si>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</si>
  <si>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</si>
  <si>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</si>
  <si>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</si>
  <si>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</si>
  <si>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</si>
  <si>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</si>
  <si>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</si>
  <si>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</si>
  <si>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</si>
  <si>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</si>
  <si>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</si>
  <si>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</si>
  <si>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</si>
  <si>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</si>
  <si>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</si>
  <si>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</si>
  <si>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</si>
  <si>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</si>
  <si>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</si>
  <si>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</si>
  <si>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</si>
  <si>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</si>
  <si>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</si>
  <si>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</si>
  <si>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</si>
  <si>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</si>
  <si>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</si>
  <si>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</si>
  <si>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</si>
  <si>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</si>
  <si>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</si>
  <si>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</si>
  <si>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</si>
  <si>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</si>
  <si>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</si>
  <si>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</si>
  <si>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</si>
  <si>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</si>
  <si>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</si>
  <si>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</si>
  <si>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</si>
  <si>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</si>
  <si>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</si>
  <si>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</si>
  <si>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</si>
  <si>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</si>
  <si>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</si>
  <si>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</si>
  <si>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</si>
  <si>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</si>
  <si>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</si>
  <si>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</si>
  <si>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</si>
  <si>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</si>
  <si>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</si>
  <si>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</si>
  <si>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</si>
  <si>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</si>
  <si>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</si>
  <si>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</si>
  <si>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</si>
  <si>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</si>
  <si>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</si>
  <si>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</si>
  <si>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</si>
  <si>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</si>
  <si>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</si>
  <si>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</si>
  <si>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</si>
  <si>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</si>
  <si>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</si>
  <si>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</si>
  <si>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</si>
  <si>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</si>
  <si>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</si>
  <si>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</si>
  <si>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</si>
  <si>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</si>
  <si>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</si>
  <si>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</si>
  <si>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</si>
  <si>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</si>
  <si>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</si>
  <si>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</si>
  <si>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</si>
  <si>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</si>
  <si>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</si>
  <si>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</si>
  <si>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</si>
  <si>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</si>
  <si>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</si>
  <si>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</si>
  <si>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</si>
  <si>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</si>
  <si>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</si>
  <si>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</si>
  <si>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</si>
  <si>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</si>
  <si>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</si>
  <si>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</si>
  <si>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</si>
  <si>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</si>
  <si>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</si>
  <si>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</si>
  <si>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</si>
  <si>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</si>
  <si>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</si>
  <si>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</si>
  <si>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</si>
  <si>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</si>
  <si>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</si>
  <si>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</si>
  <si>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</si>
  <si>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</si>
  <si>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</si>
  <si>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</si>
  <si>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</si>
  <si>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</si>
  <si>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</si>
  <si>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</si>
  <si>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</si>
  <si>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</si>
  <si>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</si>
  <si>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</si>
  <si>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</si>
  <si>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</si>
  <si>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</si>
  <si>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</si>
  <si>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</si>
  <si>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</si>
  <si>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</si>
  <si>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</si>
  <si>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</si>
  <si>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</si>
  <si>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</si>
  <si>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</si>
  <si>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</si>
  <si>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</si>
  <si>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</si>
  <si>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</si>
  <si>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</si>
  <si>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</si>
  <si>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</si>
  <si>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</si>
  <si>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</si>
  <si>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</si>
  <si>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</si>
  <si>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</si>
  <si>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</si>
  <si>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</si>
  <si>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</si>
  <si>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</si>
  <si>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</si>
  <si>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</si>
  <si>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</si>
  <si>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</si>
  <si>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</si>
  <si>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</si>
  <si>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</si>
  <si>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</si>
  <si>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</si>
  <si>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</si>
  <si>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</si>
  <si>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</si>
  <si>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</si>
  <si>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</si>
  <si>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</si>
  <si>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</si>
  <si>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</si>
  <si>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</si>
  <si>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</si>
  <si>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</si>
  <si>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</si>
  <si>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</si>
  <si>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</si>
  <si>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</si>
  <si>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</si>
  <si>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</si>
  <si>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</si>
  <si>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</si>
  <si>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</si>
  <si>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</si>
  <si>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</si>
  <si>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</si>
  <si>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</si>
  <si>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</si>
  <si>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</si>
  <si>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</si>
  <si>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</si>
  <si>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</si>
  <si>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</si>
  <si>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</si>
  <si>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</si>
  <si>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</si>
  <si>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</si>
  <si>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</si>
  <si>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</si>
  <si>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</si>
  <si>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</si>
  <si>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</si>
  <si>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</si>
  <si>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</si>
  <si>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</si>
  <si>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</si>
  <si>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</si>
  <si>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</si>
  <si>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</si>
  <si>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</si>
  <si>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</si>
  <si>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</si>
  <si>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</si>
  <si>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</si>
  <si>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</si>
  <si>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</si>
  <si>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</si>
  <si>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</si>
  <si>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</si>
  <si>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</si>
  <si>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</si>
  <si>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</si>
  <si>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</si>
  <si>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</si>
  <si>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</si>
  <si>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</si>
  <si>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</si>
  <si>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</si>
  <si>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</si>
  <si>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</si>
  <si>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</si>
  <si>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</si>
  <si>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</si>
  <si>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</si>
  <si>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</si>
  <si>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</si>
  <si>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</si>
  <si>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</si>
  <si>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</si>
  <si>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</si>
  <si>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</si>
  <si>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</si>
  <si>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</si>
  <si>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</si>
  <si>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</si>
  <si>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</si>
  <si>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</si>
  <si>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</si>
  <si>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</si>
  <si>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</si>
  <si>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</si>
  <si>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</si>
  <si>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</si>
  <si>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</si>
  <si>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</si>
  <si>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</si>
  <si>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</si>
  <si>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</si>
  <si>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</si>
  <si>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</si>
  <si>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</si>
  <si>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</si>
  <si>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</si>
  <si>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</si>
  <si>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</si>
  <si>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</si>
  <si>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</si>
  <si>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</si>
  <si>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</si>
  <si>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</si>
  <si>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</si>
  <si>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</si>
  <si>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</si>
  <si>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</si>
  <si>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</si>
  <si>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</si>
  <si>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</si>
  <si>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</si>
  <si>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</si>
  <si>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</si>
  <si>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</si>
  <si>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</si>
  <si>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</si>
  <si>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</si>
  <si>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</si>
  <si>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</si>
  <si>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</si>
  <si>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</si>
  <si>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</si>
  <si>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</si>
  <si>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</si>
  <si>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</si>
  <si>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</si>
  <si>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</si>
  <si>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</si>
  <si>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</si>
  <si>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</si>
  <si>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</si>
  <si>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</si>
  <si>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</si>
  <si>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</si>
  <si>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</si>
  <si>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</si>
  <si>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</si>
  <si>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</si>
  <si>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</si>
  <si>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</si>
  <si>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</si>
  <si>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</si>
  <si>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</si>
  <si>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</si>
  <si>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</si>
  <si>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</si>
  <si>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</si>
  <si>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</si>
  <si>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</si>
  <si>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</si>
  <si>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</si>
  <si>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</si>
  <si>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</si>
  <si>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</si>
  <si>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</si>
  <si>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</si>
  <si>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</si>
  <si>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</si>
  <si>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</si>
  <si>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</si>
  <si>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</si>
  <si>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</si>
  <si>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</si>
  <si>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</si>
  <si>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</si>
  <si>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</si>
  <si>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</si>
  <si>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</si>
  <si>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</si>
  <si>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</si>
  <si>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</si>
  <si>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</si>
  <si>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</si>
  <si>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</si>
  <si>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</si>
  <si>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</si>
  <si>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</si>
  <si>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</si>
  <si>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</si>
  <si>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</si>
  <si>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</si>
  <si>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</si>
  <si>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</si>
  <si>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</si>
  <si>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</si>
  <si>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</si>
  <si>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</si>
  <si>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</si>
  <si>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</si>
  <si>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</si>
  <si>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</si>
  <si>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</si>
  <si>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</si>
  <si>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</si>
  <si>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</si>
  <si>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</si>
  <si>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</si>
  <si>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</si>
  <si>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</si>
  <si>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</si>
  <si>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</si>
  <si>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</si>
  <si>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</si>
  <si>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</si>
  <si>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</si>
  <si>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</si>
  <si>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</si>
  <si>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</si>
  <si>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</si>
  <si>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</si>
  <si>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</si>
  <si>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</si>
  <si>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</si>
  <si>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</si>
  <si>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</si>
  <si>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</si>
  <si>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</si>
  <si>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</si>
  <si>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</si>
  <si>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</si>
  <si>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</si>
  <si>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</si>
  <si>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</si>
  <si>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</si>
  <si>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</si>
  <si>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</si>
  <si>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</si>
  <si>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</si>
  <si>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</si>
  <si>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</si>
  <si>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</si>
  <si>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</si>
  <si>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</si>
  <si>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</si>
  <si>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</si>
  <si>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</si>
  <si>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</si>
  <si>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</si>
  <si>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</si>
  <si>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</si>
  <si>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</si>
  <si>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</si>
  <si>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</si>
  <si>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</si>
  <si>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</si>
  <si>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</si>
  <si>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</si>
  <si>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</si>
  <si>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</si>
  <si>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</si>
  <si>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</si>
  <si>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</si>
  <si>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</si>
  <si>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</si>
  <si>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</si>
  <si>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</si>
  <si>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</si>
  <si>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</si>
  <si>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</si>
  <si>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</si>
  <si>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</si>
  <si>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</si>
  <si>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</si>
  <si>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</si>
  <si>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</si>
  <si>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</si>
  <si>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</si>
  <si>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</si>
  <si>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</si>
  <si>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</si>
  <si>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</si>
  <si>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</si>
  <si>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</si>
  <si>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</si>
  <si>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</si>
  <si>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</si>
  <si>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</si>
  <si>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</si>
  <si>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</si>
  <si>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</si>
  <si>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</si>
  <si>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</si>
  <si>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</si>
  <si>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</si>
  <si>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</si>
  <si>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</si>
  <si>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</si>
  <si>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</si>
  <si>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</si>
  <si>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</si>
  <si>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</si>
  <si>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</si>
  <si>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</si>
  <si>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</si>
  <si>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</si>
  <si>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</si>
  <si>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</si>
  <si>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</si>
  <si>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</si>
  <si>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</si>
  <si>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</si>
  <si>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</si>
  <si>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</si>
  <si>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</si>
  <si>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</si>
  <si>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</si>
  <si>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</si>
  <si>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</si>
  <si>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</si>
  <si>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</si>
  <si>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</si>
  <si>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</si>
  <si>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</si>
  <si>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</si>
  <si>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</si>
  <si>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</si>
  <si>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</si>
  <si>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</si>
  <si>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</si>
  <si>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</si>
  <si>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</si>
  <si>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</si>
  <si>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</si>
  <si>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</si>
  <si>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</si>
  <si>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</si>
  <si>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</si>
  <si>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</si>
  <si>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</si>
  <si>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</si>
  <si>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</si>
  <si>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</si>
  <si>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</si>
  <si>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</si>
  <si>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</si>
  <si>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</si>
  <si>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</si>
  <si>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</si>
  <si>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</si>
  <si>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</si>
  <si>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</si>
  <si>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</si>
  <si>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</si>
  <si>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</si>
  <si>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</si>
  <si>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</si>
  <si>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</si>
  <si>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</si>
  <si>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</si>
  <si>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</si>
  <si>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</si>
  <si>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</si>
  <si>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</si>
  <si>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</si>
  <si>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</si>
  <si>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</si>
  <si>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</si>
  <si>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</si>
  <si>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</si>
  <si>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</si>
  <si>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</si>
  <si>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</si>
  <si>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</si>
  <si>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</si>
  <si>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</si>
  <si>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</si>
  <si>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</si>
  <si>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</si>
  <si>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</si>
  <si>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</si>
  <si>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</si>
  <si>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</si>
  <si>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</si>
  <si>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</si>
  <si>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</si>
  <si>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</si>
  <si>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</si>
  <si>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</si>
  <si>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</si>
  <si>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</si>
  <si>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</si>
  <si>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</si>
  <si>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</si>
  <si>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</si>
  <si>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</si>
  <si>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</si>
  <si>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</si>
  <si>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</si>
  <si>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</si>
  <si>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</si>
  <si>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</si>
  <si>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</si>
  <si>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</si>
  <si>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</si>
  <si>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</si>
  <si>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</si>
  <si>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</si>
  <si>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</si>
  <si>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</si>
  <si>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</si>
  <si>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</si>
  <si>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</si>
  <si>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</si>
  <si>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</si>
  <si>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</si>
  <si>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</si>
  <si>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</si>
  <si>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</si>
  <si>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</si>
  <si>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</si>
  <si>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</si>
  <si>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</si>
  <si>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</si>
  <si>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</si>
  <si>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</si>
  <si>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</si>
  <si>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</si>
  <si>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</si>
  <si>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</si>
  <si>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</si>
  <si>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</si>
  <si>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</si>
  <si>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</si>
  <si>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</si>
  <si>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</si>
  <si>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</si>
  <si>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</si>
  <si>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</si>
  <si>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</si>
  <si>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</si>
  <si>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</si>
  <si>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</si>
  <si>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</si>
  <si>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</si>
  <si>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</si>
  <si>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</si>
  <si>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</si>
  <si>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</si>
  <si>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</si>
  <si>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</si>
  <si>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</si>
  <si>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</si>
  <si>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</si>
  <si>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</si>
  <si>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</si>
  <si>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</si>
  <si>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</si>
  <si>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</si>
  <si>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</si>
  <si>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</si>
  <si>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</si>
  <si>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</si>
  <si>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</si>
  <si>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</si>
  <si>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</si>
  <si>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</si>
  <si>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</si>
  <si>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</si>
  <si>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</si>
  <si>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</si>
  <si>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</si>
  <si>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</si>
  <si>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</si>
  <si>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</si>
  <si>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</si>
  <si>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</si>
  <si>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</si>
  <si>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</si>
  <si>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</si>
  <si>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</si>
  <si>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</si>
  <si>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</si>
  <si>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</si>
  <si>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</si>
  <si>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</si>
  <si>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</si>
  <si>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</si>
  <si>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</si>
  <si>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</si>
  <si>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</si>
  <si>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</si>
  <si>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</si>
  <si>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</si>
  <si>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</si>
  <si>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</si>
  <si>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</si>
  <si>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</si>
  <si>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</si>
  <si>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</si>
  <si>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</si>
  <si>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</si>
  <si>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</si>
  <si>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</si>
  <si>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</si>
  <si>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</si>
  <si>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</si>
  <si>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</si>
  <si>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</si>
  <si>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</si>
  <si>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</si>
  <si>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</si>
  <si>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</si>
  <si>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</si>
  <si>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</si>
  <si>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</si>
  <si>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</si>
  <si>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</si>
  <si>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</si>
  <si>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</si>
  <si>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</si>
  <si>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</si>
  <si>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</si>
  <si>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</si>
  <si>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</si>
  <si>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</si>
  <si>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</si>
  <si>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</si>
  <si>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</si>
  <si>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</si>
  <si>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</si>
  <si>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</si>
  <si>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</si>
  <si>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</si>
  <si>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</si>
  <si>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</si>
  <si>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</si>
  <si>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</si>
  <si>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</si>
  <si>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</si>
  <si>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</si>
  <si>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</si>
  <si>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</si>
  <si>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</si>
  <si>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</si>
  <si>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</si>
  <si>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</si>
  <si>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</si>
  <si>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</si>
  <si>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</si>
  <si>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</si>
  <si>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</si>
  <si>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</si>
  <si>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</si>
  <si>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</si>
  <si>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</si>
  <si>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</si>
  <si>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</si>
  <si>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</si>
  <si>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</si>
  <si>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</si>
  <si>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</si>
  <si>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</si>
  <si>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</si>
  <si>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</si>
  <si>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</si>
  <si>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</si>
  <si>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</si>
  <si>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</si>
  <si>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</si>
  <si>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</si>
  <si>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</si>
  <si>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</si>
  <si>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</si>
  <si>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</si>
  <si>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</si>
  <si>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</si>
  <si>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</si>
  <si>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</si>
  <si>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</si>
  <si>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</si>
  <si>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</si>
  <si>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</si>
  <si>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</si>
  <si>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</si>
  <si>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</si>
  <si>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</si>
  <si>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</si>
  <si>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</si>
  <si>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</si>
  <si>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</si>
  <si>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</si>
  <si>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</si>
  <si>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</si>
  <si>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</si>
  <si>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</si>
  <si>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</si>
  <si>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</si>
  <si>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</si>
  <si>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</si>
  <si>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</si>
  <si>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</si>
  <si>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</si>
  <si>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</si>
  <si>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</si>
  <si>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</si>
  <si>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</si>
  <si>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</si>
  <si>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</si>
  <si>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</si>
  <si>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</si>
  <si>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</si>
  <si>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</si>
  <si>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</si>
  <si>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</si>
  <si>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</si>
  <si>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</si>
  <si>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</si>
  <si>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</si>
  <si>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</si>
  <si>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</si>
  <si>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</si>
  <si>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</si>
  <si>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</si>
  <si>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</si>
  <si>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</si>
  <si>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</si>
  <si>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</si>
  <si>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</si>
  <si>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</si>
  <si>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</si>
  <si>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</si>
  <si>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</si>
  <si>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</si>
  <si>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</si>
  <si>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</si>
  <si>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</si>
  <si>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</si>
  <si>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</si>
  <si>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</si>
  <si>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</si>
  <si>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</si>
  <si>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</si>
  <si>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</si>
  <si>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</si>
  <si>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</si>
  <si>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</si>
  <si>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</si>
  <si>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</si>
  <si>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</si>
  <si>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</si>
  <si>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</si>
  <si>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</si>
  <si>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</si>
  <si>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</si>
  <si>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</si>
  <si>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</si>
  <si>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</si>
  <si>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</si>
  <si>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</si>
  <si>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</si>
  <si>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</si>
  <si>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</si>
  <si>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</si>
  <si>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</si>
  <si>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</si>
  <si>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</si>
  <si>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</si>
  <si>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</si>
  <si>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</si>
  <si>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</si>
  <si>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</si>
  <si>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</si>
  <si>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</si>
  <si>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</si>
  <si>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</si>
  <si>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</si>
  <si>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</si>
  <si>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</si>
  <si>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</si>
  <si>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</si>
  <si>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</si>
  <si>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</si>
  <si>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</si>
  <si>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</si>
  <si>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</si>
  <si>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</si>
  <si>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</si>
  <si>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</si>
  <si>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</si>
  <si>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</si>
  <si>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</si>
  <si>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</si>
  <si>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</si>
  <si>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</si>
  <si>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</si>
  <si>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</si>
  <si>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</si>
  <si>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</si>
  <si>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</si>
  <si>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</si>
  <si>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</si>
  <si>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</si>
  <si>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</si>
  <si>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</si>
  <si>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</si>
  <si>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</si>
  <si>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</si>
  <si>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</si>
  <si>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</si>
  <si>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</si>
  <si>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</si>
  <si>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</si>
  <si>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</si>
  <si>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</si>
  <si>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</si>
  <si>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</si>
  <si>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</si>
  <si>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</si>
  <si>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</si>
  <si>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</si>
  <si>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</si>
  <si>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</si>
  <si>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</si>
  <si>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</si>
  <si>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</si>
  <si>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</si>
  <si>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</si>
  <si>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</si>
  <si>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</si>
  <si>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</si>
  <si>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</si>
  <si>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</si>
  <si>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</si>
  <si>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</si>
  <si>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</si>
  <si>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</si>
  <si>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</si>
  <si>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</si>
  <si>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</si>
  <si>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</si>
  <si>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</si>
  <si>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</si>
  <si>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</si>
  <si>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</si>
  <si>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</si>
  <si>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</si>
  <si>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</si>
  <si>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</si>
  <si>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</si>
  <si>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</si>
  <si>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</si>
  <si>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</si>
  <si>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</si>
  <si>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</si>
  <si>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</si>
  <si>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</si>
  <si>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</si>
  <si>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</si>
  <si>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</si>
  <si>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</si>
  <si>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</si>
  <si>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</si>
  <si>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</si>
  <si>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</si>
  <si>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</si>
  <si>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</si>
  <si>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</si>
  <si>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</si>
  <si>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</si>
  <si>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</si>
  <si>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</si>
  <si>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</si>
  <si>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</si>
  <si>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</si>
  <si>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</si>
  <si>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</si>
  <si>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</si>
  <si>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</si>
  <si>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</si>
  <si>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</si>
  <si>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</si>
  <si>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</si>
  <si>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</si>
  <si>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</si>
  <si>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</si>
  <si>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</si>
  <si>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</si>
  <si>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</si>
  <si>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</si>
  <si>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</si>
  <si>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</si>
  <si>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</si>
  <si>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</si>
  <si>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</si>
  <si>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</si>
  <si>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</si>
  <si>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</si>
  <si>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</si>
  <si>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</si>
  <si>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</si>
  <si>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</si>
  <si>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</si>
  <si>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</si>
  <si>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</si>
  <si>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</si>
  <si>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</si>
  <si>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</si>
  <si>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</si>
  <si>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</si>
  <si>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</si>
  <si>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</si>
  <si>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</si>
  <si>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</si>
  <si>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</si>
  <si>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</si>
  <si>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</si>
  <si>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</si>
  <si>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</si>
  <si>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</si>
  <si>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</si>
  <si>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</si>
  <si>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</si>
  <si>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</si>
  <si>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</si>
  <si>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</si>
  <si>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</si>
  <si>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</si>
  <si>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</si>
  <si>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</si>
  <si>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</si>
  <si>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</si>
  <si>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</si>
  <si>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</si>
  <si>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</si>
  <si>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</si>
  <si>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</si>
  <si>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</si>
  <si>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</si>
  <si>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</si>
  <si>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</si>
  <si>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</si>
  <si>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</si>
  <si>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</si>
  <si>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</si>
  <si>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</si>
  <si>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</si>
  <si>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</si>
  <si>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</si>
  <si>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</si>
  <si>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</si>
  <si>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</si>
  <si>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</si>
  <si>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</si>
  <si>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</si>
  <si>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</si>
  <si>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</si>
  <si>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</si>
  <si>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</si>
  <si>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</si>
  <si>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</si>
  <si>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</si>
  <si>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</si>
  <si>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</si>
  <si>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</si>
  <si>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</si>
  <si>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</si>
  <si>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</si>
  <si>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</si>
  <si>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</si>
  <si>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</si>
  <si>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</si>
  <si>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</si>
  <si>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</si>
  <si>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</si>
  <si>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</si>
  <si>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</si>
  <si>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</si>
  <si>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</si>
  <si>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</si>
  <si>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</si>
  <si>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</si>
  <si>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</si>
  <si>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</si>
  <si>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</si>
  <si>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</si>
  <si>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</si>
  <si>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</si>
  <si>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</si>
  <si>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</si>
  <si>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</si>
  <si>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</si>
  <si>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</si>
  <si>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</si>
  <si>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</si>
  <si>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</si>
  <si>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</si>
  <si>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</si>
  <si>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</si>
  <si>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</si>
  <si>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</si>
  <si>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</si>
  <si>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</si>
  <si>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</si>
  <si>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</si>
  <si>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</si>
  <si>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</si>
  <si>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</si>
  <si>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</si>
  <si>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</si>
  <si>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</si>
  <si>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</si>
  <si>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</si>
  <si>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</si>
  <si>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</si>
  <si>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</si>
  <si>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</si>
  <si>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</si>
  <si>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</si>
  <si>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</si>
  <si>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</si>
  <si>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</si>
  <si>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</si>
  <si>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</si>
  <si>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</si>
  <si>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</si>
  <si>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</si>
  <si>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</si>
  <si>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</si>
  <si>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</si>
  <si>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</si>
  <si>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</si>
  <si>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</si>
  <si>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</si>
  <si>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</si>
  <si>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</si>
  <si>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</si>
  <si>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</si>
  <si>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</si>
  <si>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</si>
  <si>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</si>
  <si>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</si>
  <si>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</si>
  <si>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</si>
  <si>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</si>
  <si>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</si>
  <si>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</si>
  <si>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</si>
  <si>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</si>
  <si>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</si>
  <si>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</si>
  <si>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</si>
  <si>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</si>
  <si>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</si>
  <si>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</si>
  <si>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</si>
  <si>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</si>
  <si>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</si>
  <si>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</si>
  <si>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</si>
  <si>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</si>
  <si>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</si>
  <si>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</si>
  <si>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</si>
  <si>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</si>
  <si>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</si>
  <si>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</si>
  <si>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</si>
  <si>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</si>
  <si>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</si>
  <si>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</si>
  <si>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</si>
  <si>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</si>
  <si>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</si>
  <si>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</si>
  <si>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</si>
  <si>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</si>
  <si>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</si>
  <si>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</si>
  <si>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</si>
  <si>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</si>
  <si>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</si>
  <si>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</si>
  <si>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</si>
  <si>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</si>
  <si>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</si>
  <si>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</si>
  <si>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</si>
  <si>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</si>
  <si>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</si>
  <si>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</si>
  <si>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</si>
  <si>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</si>
  <si>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</si>
  <si>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</si>
  <si>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</si>
  <si>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</si>
  <si>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</si>
  <si>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</si>
  <si>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</si>
  <si>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</si>
  <si>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</si>
  <si>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</si>
  <si>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</si>
  <si>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</si>
  <si>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</si>
  <si>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</si>
  <si>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</si>
  <si>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</si>
  <si>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</si>
  <si>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</si>
  <si>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</si>
  <si>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</si>
  <si>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</si>
  <si>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</si>
  <si>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</si>
  <si>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</si>
  <si>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</si>
  <si>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</si>
  <si>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</si>
  <si>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</si>
  <si>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</si>
  <si>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</si>
  <si>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</si>
  <si>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</si>
  <si>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</si>
  <si>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</si>
  <si>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</si>
  <si>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</si>
  <si>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</si>
  <si>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</si>
  <si>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</si>
  <si>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</si>
  <si>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</si>
  <si>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</si>
  <si>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</si>
  <si>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</si>
  <si>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</si>
  <si>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</si>
  <si>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</si>
  <si>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</si>
  <si>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</si>
  <si>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</si>
  <si>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</si>
  <si>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</si>
  <si>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</si>
  <si>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</si>
  <si>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</si>
  <si>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</si>
  <si>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</si>
  <si>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</si>
  <si>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</si>
  <si>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</si>
  <si>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</si>
  <si>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</si>
  <si>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</si>
  <si>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</si>
  <si>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</si>
  <si>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</si>
  <si>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</si>
  <si>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</si>
  <si>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</si>
  <si>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</si>
  <si>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</si>
  <si>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</si>
  <si>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</si>
  <si>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</si>
  <si>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</si>
  <si>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</si>
  <si>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</si>
  <si>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</si>
  <si>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</si>
  <si>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</si>
  <si>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</si>
  <si>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</si>
  <si>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</si>
  <si>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</si>
  <si>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</si>
  <si>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</si>
  <si>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</si>
  <si>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</si>
  <si>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</si>
  <si>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</si>
  <si>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</si>
  <si>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</si>
  <si>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</si>
  <si>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</si>
  <si>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</si>
  <si>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</si>
  <si>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</si>
  <si>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</si>
  <si>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</si>
  <si>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</si>
  <si>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</si>
  <si>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</si>
  <si>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</si>
  <si>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</si>
  <si>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</si>
  <si>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</si>
  <si>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</si>
  <si>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</si>
  <si>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</si>
  <si>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</si>
  <si>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</si>
  <si>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</si>
  <si>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</si>
  <si>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</si>
  <si>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</si>
  <si>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</si>
  <si>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</si>
  <si>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</si>
  <si>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</si>
  <si>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</si>
  <si>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</si>
  <si>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</si>
  <si>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</si>
  <si>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</si>
  <si>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</si>
  <si>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</si>
  <si>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</si>
  <si>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</si>
  <si>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</si>
  <si>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</si>
  <si>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</si>
  <si>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</si>
  <si>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</si>
  <si>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</si>
  <si>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</si>
  <si>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</si>
  <si>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</si>
  <si>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</si>
  <si>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</si>
  <si>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</si>
  <si>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</si>
  <si>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</si>
  <si>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</si>
  <si>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</si>
  <si>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</si>
  <si>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</si>
  <si>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</si>
  <si>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</si>
  <si>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</si>
  <si>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</si>
  <si>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</si>
  <si>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</si>
  <si>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</si>
  <si>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</si>
  <si>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</si>
  <si>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</si>
  <si>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</si>
  <si>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</si>
  <si>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</si>
  <si>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</si>
  <si>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</si>
  <si>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</si>
  <si>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</si>
  <si>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</si>
  <si>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</si>
  <si>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</si>
  <si>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</si>
  <si>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</si>
  <si>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</si>
  <si>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</si>
  <si>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</si>
  <si>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</si>
  <si>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</si>
  <si>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</si>
  <si>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</si>
  <si>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</si>
  <si>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</si>
  <si>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</si>
  <si>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</si>
  <si>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</si>
  <si>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</si>
  <si>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</si>
  <si>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</si>
  <si>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</si>
  <si>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</si>
  <si>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</si>
  <si>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</si>
  <si>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</si>
  <si>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</si>
  <si>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</si>
  <si>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</si>
  <si>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</si>
  <si>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</si>
  <si>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</si>
  <si>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</si>
  <si>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</si>
  <si>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</si>
  <si>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</si>
  <si>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</si>
  <si>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</si>
  <si>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</si>
  <si>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</si>
  <si>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</si>
  <si>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</si>
  <si>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</si>
  <si>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</si>
  <si>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</si>
  <si>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</si>
  <si>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</si>
  <si>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</si>
  <si>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</si>
  <si>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</si>
  <si>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</si>
  <si>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</si>
  <si>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</si>
  <si>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</si>
  <si>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</si>
  <si>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</si>
  <si>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</si>
  <si>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</si>
  <si>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</si>
  <si>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</si>
  <si>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</si>
  <si>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</si>
  <si>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</si>
  <si>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</si>
  <si>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</si>
  <si>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</si>
  <si>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</si>
  <si>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</si>
  <si>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</si>
  <si>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</si>
  <si>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</si>
  <si>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</si>
  <si>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</si>
  <si>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</si>
  <si>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</si>
  <si>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</si>
  <si>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</si>
  <si>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</si>
  <si>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</si>
  <si>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</si>
  <si>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</si>
  <si>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</si>
  <si>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</si>
  <si>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</si>
  <si>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</si>
  <si>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</si>
  <si>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</si>
  <si>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</si>
  <si>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</si>
  <si>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</si>
  <si>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</si>
  <si>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</si>
  <si>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</si>
  <si>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</si>
  <si>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</si>
  <si>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</si>
  <si>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</si>
  <si>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</si>
  <si>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</si>
  <si>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</si>
  <si>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</si>
  <si>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</si>
  <si>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</si>
  <si>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</si>
  <si>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</si>
  <si>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</si>
  <si>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</si>
  <si>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</si>
  <si>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</si>
  <si>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</si>
  <si>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</si>
  <si>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</si>
  <si>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</si>
  <si>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</si>
  <si>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</si>
  <si>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</si>
  <si>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</si>
  <si>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</si>
  <si>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</si>
  <si>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</si>
  <si>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</si>
  <si>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</si>
  <si>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</si>
  <si>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</si>
  <si>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</si>
  <si>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</si>
  <si>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</si>
  <si>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</si>
  <si>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</si>
  <si>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</si>
  <si>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</si>
  <si>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</si>
  <si>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</si>
  <si>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</si>
  <si>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</si>
  <si>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</si>
  <si>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</si>
  <si>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</si>
  <si>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</si>
  <si>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</si>
  <si>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</si>
  <si>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</si>
  <si>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</si>
  <si>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</si>
  <si>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</si>
  <si>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</si>
  <si>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</si>
  <si>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</si>
  <si>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</si>
  <si>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</si>
  <si>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</si>
  <si>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</si>
  <si>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</si>
  <si>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</si>
  <si>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</si>
  <si>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</si>
  <si>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</si>
  <si>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</si>
  <si>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</si>
  <si>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</si>
  <si>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</si>
  <si>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</si>
  <si>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</si>
  <si>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</si>
  <si>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</si>
  <si>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</si>
  <si>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</si>
  <si>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</si>
  <si>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</si>
  <si>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</si>
  <si>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</si>
  <si>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</si>
  <si>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</si>
  <si>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</si>
  <si>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</si>
  <si>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</si>
  <si>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</si>
  <si>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</si>
  <si>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</si>
  <si>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</si>
  <si>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</si>
  <si>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</si>
  <si>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</si>
  <si>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</si>
  <si>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</si>
  <si>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</si>
  <si>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</si>
  <si>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</si>
  <si>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</si>
  <si>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</si>
  <si>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</si>
  <si>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</si>
  <si>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</si>
  <si>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</si>
  <si>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</si>
  <si>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</si>
  <si>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</si>
  <si>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</si>
  <si>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</si>
  <si>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</si>
  <si>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</si>
  <si>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</si>
  <si>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</si>
  <si>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</si>
  <si>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</si>
  <si>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</si>
  <si>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</si>
  <si>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</si>
  <si>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</si>
  <si>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</si>
  <si>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</si>
  <si>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</si>
  <si>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</si>
  <si>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</si>
  <si>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</si>
  <si>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</si>
  <si>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</si>
  <si>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</si>
  <si>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</si>
  <si>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</si>
  <si>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</si>
  <si>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</si>
  <si>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</si>
  <si>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</si>
  <si>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</si>
  <si>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</si>
  <si>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</si>
  <si>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</si>
  <si>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</si>
  <si>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</si>
  <si>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</si>
  <si>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</si>
  <si>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</si>
  <si>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</si>
  <si>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</si>
  <si>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</si>
  <si>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</si>
  <si>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</si>
  <si>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</si>
  <si>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</si>
  <si>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</si>
  <si>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</si>
  <si>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</si>
  <si>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</si>
  <si>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</si>
  <si>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</si>
  <si>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</si>
  <si>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</si>
  <si>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</si>
  <si>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</si>
  <si>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</si>
  <si>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</si>
  <si>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</si>
  <si>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</si>
  <si>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</si>
  <si>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</si>
  <si>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</si>
  <si>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</si>
  <si>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</si>
  <si>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</si>
  <si>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</si>
  <si>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</si>
  <si>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</si>
  <si>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</si>
  <si>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</si>
  <si>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</si>
  <si>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</si>
  <si>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</si>
  <si>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</si>
  <si>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</si>
  <si>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</si>
  <si>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</si>
  <si>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</si>
  <si>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</si>
  <si>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</si>
  <si>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</si>
  <si>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</si>
  <si>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</si>
  <si>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</si>
  <si>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</si>
  <si>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</si>
  <si>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</si>
  <si>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</si>
  <si>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</si>
  <si>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</si>
  <si>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</si>
  <si>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</si>
  <si>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</si>
  <si>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</si>
  <si>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</si>
  <si>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</si>
  <si>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</si>
  <si>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</si>
  <si>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</si>
  <si>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</si>
  <si>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</si>
  <si>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</si>
  <si>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</si>
  <si>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</si>
  <si>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</si>
  <si>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</si>
  <si>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</si>
  <si>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</si>
  <si>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</si>
  <si>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</si>
  <si>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</si>
  <si>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</si>
  <si>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</si>
  <si>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</si>
  <si>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</si>
  <si>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</si>
  <si>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</si>
  <si>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</si>
  <si>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</si>
  <si>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</si>
  <si>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</si>
  <si>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</si>
  <si>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</si>
  <si>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</si>
  <si>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</si>
  <si>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</si>
  <si>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</si>
  <si>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</si>
  <si>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</si>
  <si>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</si>
  <si>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</si>
  <si>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</si>
  <si>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</si>
  <si>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</si>
  <si>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</si>
  <si>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</si>
  <si>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</si>
  <si>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</si>
  <si>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</si>
  <si>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</si>
  <si>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</si>
  <si>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</si>
  <si>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</si>
  <si>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</si>
  <si>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</si>
  <si>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</si>
  <si>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</si>
  <si>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</si>
  <si>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</si>
  <si>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</si>
  <si>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</si>
  <si>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</si>
  <si>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</si>
  <si>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</si>
  <si>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</si>
  <si>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</si>
  <si>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</si>
  <si>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</si>
  <si>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</si>
  <si>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</si>
  <si>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</si>
  <si>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</si>
  <si>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</si>
  <si>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</si>
  <si>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</si>
  <si>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</si>
  <si>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</si>
  <si>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</si>
  <si>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</si>
  <si>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</si>
  <si>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</si>
  <si>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</si>
  <si>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</si>
  <si>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</si>
  <si>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</si>
  <si>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</si>
  <si>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</si>
  <si>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</si>
  <si>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</si>
  <si>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</si>
  <si>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</si>
  <si>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</si>
  <si>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</si>
  <si>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</si>
  <si>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</si>
  <si>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</si>
  <si>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</si>
  <si>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</si>
  <si>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</si>
  <si>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</si>
  <si>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</si>
  <si>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</si>
  <si>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</si>
  <si>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</si>
  <si>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</si>
  <si>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</si>
  <si>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</si>
  <si>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</si>
  <si>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</si>
  <si>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</si>
  <si>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</si>
  <si>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</si>
  <si>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</si>
  <si>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</si>
  <si>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</si>
  <si>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</si>
  <si>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</si>
  <si>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</si>
  <si>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</si>
  <si>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</si>
  <si>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</si>
  <si>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</si>
  <si>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</si>
  <si>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</si>
  <si>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</si>
  <si>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</si>
  <si>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</si>
  <si>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</si>
  <si>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</si>
  <si>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</si>
  <si>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</si>
  <si>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</si>
  <si>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</si>
  <si>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</si>
  <si>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</si>
  <si>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</si>
  <si>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</si>
  <si>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</si>
  <si>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</si>
  <si>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</si>
  <si>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</si>
  <si>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</si>
  <si>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</si>
  <si>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</si>
  <si>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</si>
  <si>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</si>
  <si>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</si>
  <si>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</si>
  <si>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</si>
  <si>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</si>
  <si>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</si>
  <si>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</si>
  <si>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</si>
  <si>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</si>
  <si>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</si>
  <si>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</si>
  <si>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</si>
  <si>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</si>
  <si>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</si>
  <si>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</si>
  <si>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</si>
  <si>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</si>
  <si>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</si>
  <si>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</si>
  <si>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</si>
  <si>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</si>
  <si>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</si>
  <si>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</si>
  <si>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</si>
  <si>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</si>
  <si>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</si>
  <si>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</si>
  <si>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</si>
  <si>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</si>
  <si>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</si>
  <si>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</si>
  <si>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</si>
  <si>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</si>
  <si>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</si>
  <si>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</si>
  <si>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</si>
  <si>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</si>
  <si>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</si>
  <si>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</si>
  <si>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</si>
  <si>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</si>
  <si>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</si>
  <si>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</si>
  <si>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</si>
  <si>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</si>
  <si>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</si>
  <si>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</si>
  <si>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</si>
  <si>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</si>
  <si>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</si>
  <si>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</si>
  <si>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</si>
  <si>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</si>
  <si>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</si>
  <si>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</si>
  <si>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</si>
  <si>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</si>
  <si>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</si>
  <si>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</si>
  <si>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</si>
  <si>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</si>
  <si>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</si>
  <si>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</si>
  <si>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</si>
  <si>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</si>
  <si>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</si>
  <si>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</si>
  <si>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</si>
  <si>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</si>
  <si>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</si>
  <si>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</si>
  <si>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</si>
  <si>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</si>
  <si>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</si>
  <si>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</si>
  <si>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</si>
  <si>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</si>
  <si>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</si>
  <si>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</si>
  <si>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</si>
  <si>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</si>
  <si>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</si>
  <si>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</si>
  <si>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</si>
  <si>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</si>
  <si>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</si>
  <si>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</si>
  <si>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</si>
  <si>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</si>
  <si>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</si>
  <si>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</si>
  <si>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</si>
  <si>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</si>
  <si>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</si>
  <si>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</si>
  <si>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</si>
  <si>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</si>
  <si>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</si>
  <si>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</si>
  <si>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</si>
  <si>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</si>
  <si>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</si>
  <si>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</si>
  <si>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</si>
  <si>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</si>
  <si>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</si>
  <si>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</si>
  <si>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</si>
  <si>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</si>
  <si>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</si>
  <si>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</si>
  <si>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</si>
  <si>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</si>
  <si>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</si>
  <si>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</si>
  <si>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</si>
  <si>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</si>
  <si>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</si>
  <si>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</si>
  <si>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</si>
  <si>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</si>
  <si>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</si>
  <si>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</si>
  <si>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</si>
  <si>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</si>
  <si>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</si>
  <si>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</si>
  <si>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</si>
  <si>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</si>
  <si>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</si>
  <si>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</si>
  <si>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</si>
  <si>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</si>
  <si>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</si>
  <si>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</si>
  <si>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</si>
  <si>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</si>
  <si>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</si>
  <si>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</si>
  <si>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</si>
  <si>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</si>
  <si>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</si>
  <si>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</si>
  <si>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</si>
  <si>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</si>
  <si>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</si>
  <si>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</si>
  <si>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</si>
  <si>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</si>
  <si>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</si>
  <si>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</si>
  <si>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</si>
  <si>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</si>
  <si>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</si>
  <si>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</si>
  <si>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</si>
  <si>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</si>
  <si>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</si>
  <si>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</si>
  <si>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</si>
  <si>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</si>
  <si>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</si>
  <si>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</si>
  <si>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</si>
  <si>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</si>
  <si>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</si>
  <si>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</si>
  <si>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</si>
  <si>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</si>
  <si>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</si>
  <si>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</si>
  <si>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</si>
  <si>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</si>
  <si>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</si>
  <si>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</si>
  <si>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</si>
  <si>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</si>
  <si>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</si>
  <si>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</si>
  <si>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</si>
  <si>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</si>
  <si>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</si>
  <si>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</si>
  <si>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</si>
  <si>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</si>
  <si>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</si>
  <si>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</si>
  <si>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</si>
  <si>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</si>
  <si>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</si>
  <si>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</si>
  <si>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</si>
  <si>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</si>
  <si>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</si>
  <si>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</si>
  <si>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</si>
  <si>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</si>
  <si>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</si>
  <si>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</si>
  <si>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</si>
  <si>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</si>
  <si>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</si>
  <si>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</si>
  <si>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</si>
  <si>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</si>
  <si>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</si>
  <si>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</si>
  <si>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</si>
  <si>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</si>
  <si>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</si>
  <si>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</si>
  <si>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</si>
  <si>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</si>
  <si>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</si>
  <si>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</si>
  <si>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</si>
  <si>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</si>
  <si>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</si>
  <si>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</si>
  <si>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</si>
  <si>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</si>
  <si>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</si>
  <si>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</si>
  <si>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</si>
  <si>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</si>
  <si>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</si>
  <si>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</si>
  <si>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</si>
  <si>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</si>
  <si>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</si>
  <si>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</si>
  <si>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</si>
  <si>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</si>
  <si>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</si>
  <si>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</si>
  <si>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</si>
  <si>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</si>
  <si>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</si>
  <si>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</si>
  <si>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</si>
  <si>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</si>
  <si>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</si>
  <si>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</si>
  <si>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</si>
  <si>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</si>
  <si>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</si>
  <si>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</si>
  <si>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</si>
  <si>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</si>
  <si>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</si>
  <si>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</si>
  <si>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</si>
  <si>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</si>
  <si>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</si>
  <si>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</si>
  <si>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</si>
  <si>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</si>
  <si>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</si>
  <si>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</si>
  <si>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</si>
  <si>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</si>
  <si>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</si>
  <si>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</si>
  <si>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</si>
  <si>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</si>
  <si>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</si>
  <si>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</si>
  <si>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</si>
  <si>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</si>
  <si>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</si>
  <si>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</si>
  <si>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</si>
  <si>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</si>
  <si>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</si>
  <si>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</si>
  <si>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</si>
  <si>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</si>
  <si>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</si>
  <si>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</si>
  <si>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</si>
  <si>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</si>
  <si>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</si>
  <si>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</si>
  <si>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</si>
  <si>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</si>
  <si>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</si>
  <si>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</si>
  <si>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</si>
  <si>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</si>
  <si>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</si>
  <si>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</si>
  <si>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</si>
  <si>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</si>
  <si>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</si>
  <si>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</si>
  <si>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</si>
  <si>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</si>
  <si>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</si>
  <si>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</si>
  <si>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</si>
  <si>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</si>
  <si>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</si>
  <si>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</si>
  <si>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</si>
  <si>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</si>
  <si>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</si>
  <si>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</si>
  <si>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</si>
  <si>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</si>
  <si>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</si>
  <si>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</si>
  <si>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</si>
  <si>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</si>
  <si>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</si>
  <si>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</si>
  <si>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</si>
  <si>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</si>
  <si>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</si>
  <si>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</si>
  <si>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</si>
  <si>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</si>
  <si>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</si>
  <si>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</si>
  <si>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</si>
  <si>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</si>
  <si>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</si>
  <si>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</si>
  <si>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</si>
  <si>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</si>
  <si>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</si>
  <si>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</si>
  <si>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</si>
  <si>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</si>
  <si>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</si>
  <si>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</si>
  <si>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</si>
  <si>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</si>
  <si>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</si>
  <si>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</si>
  <si>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</si>
  <si>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</si>
  <si>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</si>
  <si>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</si>
  <si>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</si>
  <si>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</si>
  <si>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</si>
  <si>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</si>
  <si>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</si>
  <si>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</si>
  <si>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</si>
  <si>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</si>
  <si>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</si>
  <si>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</si>
  <si>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</si>
  <si>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</si>
  <si>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</si>
  <si>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</si>
  <si>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</si>
  <si>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</si>
  <si>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</si>
  <si>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</si>
  <si>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</si>
  <si>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</si>
  <si>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</si>
  <si>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</si>
  <si>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</si>
  <si>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</si>
  <si>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</si>
  <si>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</si>
  <si>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</si>
  <si>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</si>
  <si>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</si>
  <si>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</si>
  <si>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</si>
  <si>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</si>
  <si>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</si>
  <si>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</si>
  <si>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</si>
  <si>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</si>
  <si>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</si>
  <si>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</si>
  <si>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</si>
  <si>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</si>
  <si>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</si>
  <si>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</si>
  <si>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</si>
  <si>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</si>
  <si>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</si>
  <si>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</si>
  <si>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</si>
  <si>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</si>
  <si>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</si>
  <si>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</si>
  <si>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</si>
  <si>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</si>
  <si>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</si>
  <si>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</si>
  <si>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</si>
  <si>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</si>
  <si>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</si>
  <si>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</si>
  <si>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</si>
  <si>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</si>
  <si>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</si>
  <si>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</si>
  <si>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</si>
  <si>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</si>
  <si>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</si>
  <si>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</si>
  <si>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</si>
  <si>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</si>
  <si>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</si>
  <si>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</si>
  <si>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</si>
  <si>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</si>
  <si>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</si>
  <si>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</si>
  <si>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</si>
  <si>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</si>
  <si>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</si>
  <si>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</si>
  <si>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</si>
  <si>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</si>
  <si>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</si>
  <si>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</si>
  <si>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</si>
  <si>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</si>
  <si>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</si>
  <si>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</si>
  <si>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</si>
  <si>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</si>
  <si>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</si>
  <si>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</si>
  <si>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</si>
  <si>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</si>
  <si>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</si>
  <si>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</si>
  <si>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</si>
  <si>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</si>
  <si>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</si>
  <si>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</si>
  <si>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</si>
  <si>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</si>
  <si>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</si>
  <si>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</si>
  <si>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</si>
  <si>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</si>
  <si>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</si>
  <si>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</si>
  <si>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</si>
  <si>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</si>
  <si>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</si>
  <si>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</si>
  <si>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</si>
  <si>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</si>
  <si>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</si>
  <si>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</si>
  <si>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</si>
  <si>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</si>
  <si>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</si>
  <si>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</si>
  <si>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</si>
  <si>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</si>
  <si>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</si>
  <si>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</si>
  <si>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</si>
  <si>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</si>
  <si>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</si>
  <si>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</si>
  <si>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</si>
  <si>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</si>
  <si>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</si>
  <si>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</si>
  <si>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</si>
  <si>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</si>
  <si>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</si>
  <si>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</si>
  <si>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</si>
  <si>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</si>
  <si>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</si>
  <si>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</si>
  <si>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</si>
  <si>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</si>
  <si>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</si>
  <si>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</si>
  <si>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</si>
  <si>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</si>
  <si>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</si>
  <si>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</si>
  <si>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</si>
  <si>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</si>
  <si>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</si>
  <si>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</si>
  <si>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</si>
  <si>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</si>
  <si>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</si>
  <si>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</si>
  <si>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</si>
  <si>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</si>
  <si>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</si>
  <si>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</si>
  <si>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</si>
  <si>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</si>
  <si>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</si>
  <si>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</si>
  <si>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</si>
  <si>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</si>
  <si>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</si>
  <si>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</si>
  <si>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</si>
  <si>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</si>
  <si>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</si>
  <si>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</si>
  <si>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</si>
  <si>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</si>
  <si>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</si>
  <si>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</si>
  <si>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</si>
  <si>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</si>
  <si>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</si>
  <si>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</si>
  <si>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</si>
  <si>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</si>
  <si>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</si>
  <si>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</si>
  <si>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</si>
  <si>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</si>
  <si>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</si>
  <si>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</si>
  <si>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</si>
  <si>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</si>
  <si>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</si>
  <si>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</si>
  <si>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</si>
  <si>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</si>
  <si>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</si>
  <si>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</si>
  <si>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</si>
  <si>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</si>
  <si>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</si>
  <si>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</si>
  <si>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</si>
  <si>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</si>
  <si>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</si>
  <si>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</si>
  <si>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</si>
  <si>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</si>
  <si>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</si>
  <si>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</si>
  <si>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</si>
  <si>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</si>
  <si>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</si>
  <si>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</si>
  <si>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</si>
  <si>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</si>
  <si>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</si>
  <si>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</si>
  <si>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</si>
  <si>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</si>
  <si>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</si>
  <si>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</si>
  <si>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</si>
  <si>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</si>
  <si>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</si>
  <si>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</si>
  <si>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</si>
  <si>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</si>
  <si>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</si>
  <si>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</si>
  <si>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</si>
  <si>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</si>
  <si>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</si>
  <si>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</si>
  <si>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</si>
  <si>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</si>
  <si>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</si>
  <si>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</si>
  <si>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</si>
  <si>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</si>
  <si>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</si>
  <si>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</si>
  <si>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</si>
  <si>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</si>
  <si>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</si>
  <si>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</si>
  <si>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</si>
  <si>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</si>
  <si>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</si>
  <si>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</si>
  <si>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</si>
  <si>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</si>
  <si>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</si>
  <si>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</si>
  <si>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</si>
  <si>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</si>
  <si>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</si>
  <si>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</si>
  <si>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</si>
  <si>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</si>
  <si>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</si>
  <si>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</si>
  <si>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</si>
  <si>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</si>
  <si>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</si>
  <si>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</si>
  <si>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</si>
  <si>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</si>
  <si>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</si>
  <si>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</si>
  <si>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</si>
  <si>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</si>
  <si>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</si>
  <si>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</si>
  <si>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</si>
  <si>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</si>
  <si>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</si>
  <si>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</si>
  <si>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</si>
  <si>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</si>
  <si>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</si>
  <si>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</si>
  <si>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</si>
  <si>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</si>
  <si>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</si>
  <si>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</si>
  <si>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</si>
  <si>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</si>
  <si>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</si>
  <si>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</si>
  <si>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</si>
  <si>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</si>
  <si>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</si>
  <si>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</si>
  <si>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</si>
  <si>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</si>
  <si>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</si>
  <si>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</si>
  <si>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</si>
  <si>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</si>
  <si>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</si>
  <si>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</si>
  <si>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</si>
  <si>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</si>
  <si>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</si>
  <si>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</si>
  <si>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</si>
  <si>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</si>
  <si>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</si>
  <si>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</si>
  <si>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</si>
  <si>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</si>
  <si>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</si>
  <si>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</si>
  <si>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</si>
  <si>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</si>
  <si>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</si>
  <si>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</si>
  <si>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</si>
  <si>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</si>
  <si>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</si>
  <si>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</si>
  <si>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</si>
  <si>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</si>
  <si>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</si>
  <si>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</si>
  <si>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</si>
  <si>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</si>
  <si>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</si>
  <si>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</si>
  <si>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</si>
  <si>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</si>
  <si>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</si>
  <si>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</si>
  <si>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</si>
  <si>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</si>
  <si>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</si>
  <si>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</si>
  <si>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</si>
  <si>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</si>
  <si>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</si>
  <si>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</si>
  <si>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</si>
  <si>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</si>
  <si>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</si>
  <si>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</si>
  <si>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</si>
  <si>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</si>
  <si>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</si>
  <si>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</si>
  <si>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</si>
  <si>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</si>
  <si>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</si>
  <si>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</si>
  <si>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</si>
  <si>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</si>
  <si>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</si>
  <si>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</si>
  <si>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</si>
  <si>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</si>
  <si>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</si>
  <si>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</si>
  <si>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</si>
  <si>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</si>
  <si>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</si>
  <si>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</si>
  <si>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</si>
  <si>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</si>
  <si>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</si>
  <si>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</si>
  <si>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</si>
  <si>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</si>
  <si>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</si>
  <si>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</si>
  <si>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</si>
  <si>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</si>
  <si>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</si>
  <si>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</si>
  <si>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</si>
  <si>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</si>
  <si>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</si>
  <si>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</si>
  <si>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</si>
  <si>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</si>
  <si>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</si>
  <si>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</si>
  <si>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</si>
  <si>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</si>
  <si>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</si>
  <si>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</si>
  <si>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</si>
  <si>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</si>
  <si>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</si>
  <si>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</si>
  <si>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</si>
  <si>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</si>
  <si>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</si>
  <si>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</si>
  <si>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</si>
  <si>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</si>
  <si>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</si>
  <si>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</si>
  <si>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</si>
  <si>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</si>
  <si>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</si>
  <si>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</si>
  <si>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</si>
  <si>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</si>
  <si>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</si>
  <si>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</si>
  <si>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</si>
  <si>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</si>
  <si>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</si>
  <si>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</si>
  <si>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</si>
  <si>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</si>
  <si>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</si>
  <si>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</si>
  <si>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</si>
  <si>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</si>
  <si>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</si>
  <si>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</si>
  <si>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</si>
  <si>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</si>
  <si>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</si>
  <si>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</si>
  <si>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</si>
  <si>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</si>
  <si>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</si>
  <si>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</si>
  <si>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</si>
  <si>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</si>
  <si>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</si>
  <si>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</si>
  <si>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</si>
  <si>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</si>
  <si>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</si>
  <si>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</si>
  <si>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</si>
  <si>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</si>
  <si>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</si>
  <si>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</si>
  <si>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</si>
  <si>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</si>
  <si>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</si>
  <si>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</si>
  <si>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</si>
  <si>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</si>
  <si>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</si>
  <si>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</si>
  <si>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</si>
  <si>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</si>
  <si>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</si>
  <si>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</si>
  <si>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</si>
  <si>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</si>
  <si>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</si>
  <si>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</si>
  <si>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</si>
  <si>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</si>
  <si>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</si>
  <si>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</si>
  <si>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</si>
  <si>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</si>
  <si>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</si>
  <si>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</si>
  <si>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</si>
  <si>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</si>
  <si>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</si>
  <si>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</si>
  <si>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</si>
  <si>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</si>
  <si>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</si>
  <si>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</si>
  <si>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</si>
  <si>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</si>
  <si>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</si>
  <si>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</si>
  <si>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</si>
  <si>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</si>
  <si>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</si>
  <si>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</si>
  <si>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</si>
  <si>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</si>
  <si>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</si>
  <si>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</si>
  <si>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</si>
  <si>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</si>
  <si>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</si>
  <si>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</si>
  <si>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</si>
  <si>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</si>
  <si>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</si>
  <si>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</si>
  <si>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</si>
  <si>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</si>
  <si>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</si>
  <si>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</si>
  <si>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</si>
  <si>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</si>
  <si>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</si>
  <si>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</si>
  <si>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</si>
  <si>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</si>
  <si>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</si>
  <si>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</si>
  <si>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</si>
  <si>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</si>
  <si>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</si>
  <si>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</si>
  <si>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</si>
  <si>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</si>
  <si>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</si>
  <si>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</si>
  <si>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</si>
  <si>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</si>
  <si>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</si>
  <si>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</si>
  <si>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</si>
  <si>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</si>
  <si>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</si>
  <si>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</si>
  <si>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</si>
  <si>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</si>
  <si>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</si>
  <si>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</si>
  <si>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</si>
  <si>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</si>
  <si>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</si>
  <si>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</si>
  <si>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</si>
  <si>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</si>
  <si>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</si>
  <si>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</si>
  <si>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</si>
  <si>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</si>
  <si>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</si>
  <si>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</si>
  <si>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</si>
  <si>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</si>
  <si>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</si>
  <si>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</si>
  <si>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</si>
  <si>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</si>
  <si>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</si>
  <si>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</si>
  <si>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</si>
  <si>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</si>
  <si>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</si>
  <si>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</si>
  <si>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</si>
  <si>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</si>
  <si>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</si>
  <si>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</si>
  <si>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</si>
  <si>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</si>
  <si>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</si>
  <si>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</si>
  <si>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</si>
  <si>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</si>
  <si>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</si>
  <si>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</si>
  <si>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</si>
  <si>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</si>
  <si>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</si>
  <si>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</si>
  <si>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</si>
  <si>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</si>
  <si>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</si>
  <si>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</si>
  <si>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</si>
  <si>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</si>
  <si>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</si>
  <si>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</si>
  <si>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</si>
  <si>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</si>
  <si>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</si>
  <si>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</si>
  <si>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</si>
  <si>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</si>
  <si>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</si>
  <si>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</si>
  <si>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</si>
  <si>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</si>
  <si>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</si>
  <si>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</si>
  <si>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</si>
  <si>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</si>
  <si>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</si>
  <si>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</si>
  <si>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</si>
  <si>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</si>
  <si>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</si>
  <si>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</si>
  <si>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</si>
  <si>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</si>
  <si>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</si>
  <si>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</si>
  <si>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</si>
  <si>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</si>
  <si>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</si>
  <si>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</si>
  <si>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</si>
  <si>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</si>
  <si>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</si>
  <si>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</si>
  <si>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</si>
  <si>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</si>
  <si>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</si>
  <si>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</si>
  <si>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</si>
  <si>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</si>
  <si>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</si>
  <si>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</si>
  <si>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</si>
  <si>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</si>
  <si>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</si>
  <si>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</si>
  <si>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</si>
  <si>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</si>
  <si>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</si>
  <si>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</si>
  <si>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</si>
  <si>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</si>
  <si>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</si>
  <si>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</si>
  <si>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</si>
  <si>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</si>
  <si>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</si>
  <si>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</si>
  <si>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</si>
  <si>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</si>
  <si>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</si>
  <si>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</si>
  <si>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</si>
  <si>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</si>
  <si>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</si>
  <si>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</si>
  <si>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</si>
  <si>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</si>
  <si>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</si>
  <si>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</si>
  <si>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</si>
  <si>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</si>
  <si>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</si>
  <si>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</si>
  <si>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</si>
  <si>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</si>
  <si>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</si>
  <si>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</si>
  <si>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</si>
  <si>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</si>
  <si>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</si>
  <si>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</si>
  <si>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</si>
  <si>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</si>
  <si>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</si>
  <si>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</si>
  <si>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</si>
  <si>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</si>
  <si>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</si>
  <si>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</si>
  <si>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</si>
  <si>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</si>
  <si>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</si>
  <si>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</si>
  <si>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</si>
  <si>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</si>
  <si>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</si>
  <si>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</si>
  <si>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</si>
  <si>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</si>
  <si>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</si>
  <si>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</si>
  <si>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</si>
  <si>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</si>
  <si>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</si>
  <si>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</si>
  <si>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</si>
  <si>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</si>
  <si>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</si>
  <si>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</si>
  <si>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</si>
  <si>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</si>
  <si>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</si>
  <si>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</si>
  <si>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</si>
  <si>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</si>
  <si>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</si>
  <si>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</si>
  <si>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</si>
  <si>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</si>
  <si>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</si>
  <si>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</si>
  <si>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</si>
  <si>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</si>
  <si>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</si>
  <si>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</si>
  <si>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</si>
  <si>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</si>
  <si>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</si>
  <si>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</si>
  <si>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</si>
  <si>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</si>
  <si>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</si>
  <si>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</si>
  <si>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</si>
  <si>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</si>
  <si>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</si>
  <si>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</si>
  <si>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</si>
  <si>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</si>
  <si>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</si>
  <si>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</si>
  <si>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</si>
  <si>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</si>
  <si>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</si>
  <si>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</si>
  <si>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</si>
  <si>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</si>
  <si>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</si>
  <si>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</si>
  <si>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</si>
  <si>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</si>
  <si>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</si>
  <si>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</si>
  <si>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</si>
  <si>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</si>
  <si>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</si>
  <si>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</si>
  <si>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</si>
  <si>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</si>
  <si>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</si>
  <si>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</si>
  <si>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</si>
  <si>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</si>
  <si>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</si>
  <si>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</si>
  <si>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</si>
  <si>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</si>
  <si>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</si>
  <si>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</si>
  <si>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</si>
  <si>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</si>
  <si>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</si>
  <si>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</si>
  <si>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</si>
  <si>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</si>
  <si>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</si>
  <si>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</si>
  <si>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</si>
  <si>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</si>
  <si>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</si>
  <si>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</si>
  <si>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</si>
  <si>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</si>
  <si>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</si>
  <si>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</si>
  <si>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</si>
  <si>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</si>
  <si>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</si>
  <si>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</si>
  <si>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</si>
  <si>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</si>
  <si>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</si>
  <si>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</si>
  <si>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</si>
  <si>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</si>
  <si>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</si>
  <si>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</si>
  <si>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</si>
  <si>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</si>
  <si>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</si>
  <si>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</si>
  <si>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</si>
  <si>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</si>
  <si>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</si>
  <si>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</si>
  <si>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</si>
  <si>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</si>
  <si>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</si>
  <si>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</si>
  <si>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</si>
  <si>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</si>
  <si>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</si>
  <si>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</si>
  <si>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</si>
  <si>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</si>
  <si>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</si>
  <si>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</si>
  <si>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</si>
  <si>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</si>
  <si>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</si>
  <si>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</si>
  <si>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</si>
  <si>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</si>
  <si>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</si>
  <si>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</si>
  <si>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</si>
  <si>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</si>
  <si>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</si>
  <si>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</si>
  <si>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</si>
  <si>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</si>
  <si>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</si>
  <si>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</si>
  <si>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</si>
  <si>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</si>
  <si>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</si>
  <si>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</si>
  <si>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</si>
  <si>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</si>
  <si>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</si>
  <si>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</si>
  <si>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</si>
  <si>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</si>
  <si>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</si>
  <si>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</si>
  <si>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</si>
  <si>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</si>
  <si>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</si>
  <si>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</si>
  <si>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</si>
  <si>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</si>
  <si>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</si>
  <si>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</si>
  <si>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</si>
  <si>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</si>
  <si>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</si>
  <si>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</si>
  <si>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</si>
  <si>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</si>
  <si>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</si>
  <si>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</si>
  <si>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</si>
  <si>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</si>
  <si>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</si>
  <si>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</si>
  <si>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</si>
  <si>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</si>
  <si>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</si>
  <si>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</si>
  <si>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</si>
  <si>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</si>
  <si>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</si>
  <si>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</si>
  <si>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</si>
  <si>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</si>
  <si>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</si>
  <si>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</si>
  <si>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</si>
  <si>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</si>
  <si>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</si>
  <si>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</si>
  <si>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</si>
  <si>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</si>
  <si>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</si>
  <si>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</si>
  <si>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</si>
  <si>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</si>
  <si>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</si>
  <si>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</si>
  <si>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</si>
  <si>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</si>
  <si>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</si>
  <si>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</si>
  <si>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</si>
  <si>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</si>
  <si>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</si>
  <si>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</si>
  <si>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</si>
  <si>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</si>
  <si>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</si>
  <si>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</si>
  <si>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</si>
  <si>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</si>
  <si>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</si>
  <si>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</si>
  <si>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</si>
  <si>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</si>
  <si>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</si>
  <si>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</si>
  <si>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</si>
  <si>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</si>
  <si>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</si>
  <si>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</si>
  <si>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</si>
  <si>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</si>
  <si>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</si>
  <si>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</si>
  <si>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</si>
  <si>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</si>
  <si>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</si>
  <si>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</si>
  <si>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</si>
  <si>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</si>
  <si>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</si>
  <si>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</si>
  <si>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</si>
  <si>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</si>
  <si>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</si>
  <si>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</si>
  <si>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</si>
  <si>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</si>
  <si>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</si>
  <si>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</si>
  <si>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</si>
  <si>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</si>
  <si>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</si>
  <si>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</si>
  <si>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</si>
  <si>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</si>
  <si>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</si>
  <si>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</si>
  <si>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</si>
  <si>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</si>
  <si>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</si>
  <si>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</si>
  <si>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</si>
  <si>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</si>
  <si>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</si>
  <si>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</si>
  <si>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</si>
  <si>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</si>
  <si>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</si>
  <si>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</si>
  <si>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</si>
  <si>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</si>
  <si>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</si>
  <si>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</si>
  <si>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</si>
  <si>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</si>
  <si>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</si>
  <si>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</si>
  <si>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</si>
  <si>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</si>
  <si>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</si>
  <si>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</si>
  <si>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</si>
  <si>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</si>
  <si>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</si>
  <si>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</si>
  <si>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</si>
  <si>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</si>
  <si>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</si>
  <si>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</si>
  <si>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</si>
  <si>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</si>
  <si>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</si>
  <si>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</si>
  <si>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</si>
  <si>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</si>
  <si>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</si>
  <si>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</si>
  <si>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</si>
  <si>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</si>
  <si>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</si>
  <si>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</si>
  <si>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</si>
  <si>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</si>
  <si>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</si>
  <si>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</si>
  <si>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</si>
  <si>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</si>
  <si>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</si>
  <si>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</si>
  <si>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</si>
  <si>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</si>
  <si>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</si>
  <si>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</si>
  <si>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</si>
  <si>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</si>
  <si>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</si>
  <si>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</si>
  <si>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</si>
  <si>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</si>
  <si>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</si>
  <si>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</si>
  <si>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</si>
  <si>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</si>
  <si>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</si>
  <si>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</si>
  <si>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</si>
  <si>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</si>
  <si>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</si>
  <si>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</si>
  <si>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</si>
  <si>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</si>
  <si>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</si>
  <si>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</si>
  <si>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</si>
  <si>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</si>
  <si>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</si>
  <si>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</si>
  <si>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</si>
  <si>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</si>
  <si>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</si>
  <si>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</si>
  <si>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</si>
  <si>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</si>
  <si>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</si>
  <si>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</si>
  <si>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</si>
  <si>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</si>
  <si>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</si>
  <si>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</si>
  <si>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</si>
  <si>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</si>
  <si>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</si>
  <si>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</si>
  <si>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</si>
  <si>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</si>
  <si>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</si>
  <si>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</si>
  <si>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</si>
  <si>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</si>
  <si>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</si>
  <si>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</si>
  <si>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</si>
  <si>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</si>
  <si>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</si>
  <si>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</si>
  <si>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</si>
  <si>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</si>
  <si>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</si>
  <si>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</si>
  <si>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</si>
  <si>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</si>
  <si>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</si>
  <si>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</si>
  <si>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</si>
  <si>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</si>
  <si>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</si>
  <si>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</si>
  <si>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</si>
  <si>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</si>
  <si>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</si>
  <si>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</si>
  <si>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</si>
  <si>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</si>
  <si>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</si>
  <si>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</si>
  <si>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</si>
  <si>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</si>
  <si>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</si>
  <si>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</si>
  <si>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</si>
  <si>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</si>
  <si>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</si>
  <si>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</si>
  <si>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</si>
  <si>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</si>
  <si>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</si>
  <si>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</si>
  <si>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</si>
  <si>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</si>
  <si>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</si>
  <si>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</si>
  <si>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</si>
  <si>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</si>
  <si>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</si>
  <si>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</si>
  <si>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</si>
  <si>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</si>
  <si>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</si>
  <si>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</si>
  <si>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</si>
  <si>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</si>
  <si>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</si>
  <si>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</si>
  <si>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</si>
  <si>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</si>
  <si>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</si>
  <si>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</si>
  <si>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</si>
  <si>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</si>
  <si>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</si>
  <si>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</si>
  <si>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</si>
  <si>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</si>
  <si>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</si>
  <si>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</si>
  <si>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</si>
  <si>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</si>
  <si>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</si>
  <si>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</si>
  <si>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</si>
  <si>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</si>
  <si>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</si>
  <si>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</si>
  <si>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</si>
  <si>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</si>
  <si>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</si>
  <si>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</si>
  <si>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</si>
  <si>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</si>
  <si>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</si>
  <si>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</si>
  <si>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</si>
  <si>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</si>
  <si>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</si>
  <si>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</si>
  <si>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</si>
  <si>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</si>
  <si>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</si>
  <si>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</si>
  <si>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</si>
  <si>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</si>
  <si>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</si>
  <si>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</si>
  <si>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</si>
  <si>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</si>
  <si>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</si>
  <si>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</si>
  <si>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</si>
  <si>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</si>
  <si>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</si>
  <si>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</si>
  <si>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</si>
  <si>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</si>
  <si>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</si>
  <si>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</si>
  <si>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</si>
  <si>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</si>
  <si>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</si>
  <si>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</si>
  <si>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</si>
  <si>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</si>
  <si>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</si>
  <si>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</si>
  <si>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</si>
  <si>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</si>
  <si>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</si>
  <si>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</si>
  <si>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</si>
  <si>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</si>
  <si>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</si>
  <si>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</si>
  <si>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</si>
  <si>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</si>
  <si>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</si>
  <si>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</si>
  <si>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</si>
  <si>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</si>
  <si>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</si>
  <si>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</si>
  <si>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</si>
  <si>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</si>
  <si>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</si>
  <si>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</si>
  <si>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</si>
  <si>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</si>
  <si>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</si>
  <si>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</si>
  <si>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</si>
  <si>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</si>
  <si>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</si>
  <si>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</si>
  <si>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</si>
  <si>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</si>
  <si>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</si>
  <si>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</si>
  <si>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</si>
  <si>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</si>
  <si>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</si>
  <si>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</si>
  <si>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</si>
  <si>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</si>
  <si>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</si>
  <si>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</si>
  <si>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</si>
  <si>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</si>
  <si>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</si>
  <si>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</si>
  <si>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</si>
  <si>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</si>
  <si>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</si>
  <si>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</si>
  <si>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</si>
  <si>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</si>
  <si>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</si>
  <si>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</si>
  <si>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</si>
  <si>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</si>
  <si>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</si>
  <si>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</si>
  <si>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</si>
  <si>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</si>
  <si>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</si>
  <si>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</si>
  <si>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</si>
  <si>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</si>
  <si>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</si>
  <si>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</si>
  <si>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</si>
  <si>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</si>
  <si>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</si>
  <si>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</si>
  <si>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</si>
  <si>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</si>
  <si>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</si>
  <si>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</si>
  <si>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</si>
  <si>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</si>
  <si>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</si>
  <si>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</si>
  <si>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</si>
  <si>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</si>
  <si>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</si>
  <si>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</si>
  <si>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</si>
  <si>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</si>
  <si>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</si>
  <si>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</si>
  <si>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</si>
  <si>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</si>
  <si>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</si>
  <si>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</si>
  <si>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</si>
  <si>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</si>
  <si>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</si>
  <si>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</si>
  <si>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</si>
  <si>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</si>
  <si>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</si>
  <si>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</si>
  <si>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</si>
  <si>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</si>
  <si>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</si>
  <si>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</si>
  <si>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</si>
  <si>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</si>
  <si>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</si>
  <si>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</si>
  <si>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</si>
  <si>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</si>
  <si>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</si>
  <si>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</si>
  <si>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</si>
  <si>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</si>
  <si>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</si>
  <si>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</si>
  <si>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</si>
  <si>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</si>
  <si>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</si>
  <si>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</si>
  <si>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</si>
  <si>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</si>
  <si>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</si>
  <si>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</si>
  <si>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</si>
  <si>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</si>
  <si>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</si>
  <si>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</si>
  <si>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</si>
  <si>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</si>
  <si>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</si>
  <si>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</si>
  <si>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</si>
  <si>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</si>
  <si>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</si>
  <si>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</si>
  <si>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</si>
  <si>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</si>
  <si>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</si>
  <si>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</si>
  <si>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</si>
  <si>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</si>
  <si>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</si>
  <si>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</si>
  <si>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</si>
  <si>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</si>
  <si>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</si>
  <si>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</si>
  <si>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</si>
  <si>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</si>
  <si>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</si>
  <si>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</si>
  <si>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</si>
  <si>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</si>
  <si>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</si>
  <si>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</si>
  <si>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</si>
  <si>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</si>
  <si>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</si>
  <si>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</si>
  <si>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</si>
  <si>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</si>
  <si>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</si>
  <si>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</si>
  <si>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</si>
  <si>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</si>
  <si>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</si>
  <si>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</si>
  <si>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</si>
  <si>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</si>
  <si>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</si>
  <si>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</si>
  <si>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</si>
  <si>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</si>
  <si>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</si>
  <si>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</si>
  <si>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</si>
  <si>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</si>
  <si>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</si>
  <si>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</si>
  <si>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</si>
  <si>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</si>
  <si>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</si>
  <si>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</si>
  <si>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</si>
  <si>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</si>
  <si>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</si>
  <si>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</si>
  <si>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</si>
  <si>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</si>
  <si>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</si>
  <si>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</si>
  <si>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</si>
  <si>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</si>
  <si>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</si>
  <si>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</si>
  <si>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</si>
  <si>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</si>
  <si>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</si>
  <si>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</si>
  <si>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</si>
  <si>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</si>
  <si>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</si>
  <si>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</si>
  <si>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</si>
  <si>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</si>
  <si>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</si>
  <si>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</si>
  <si>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</si>
  <si>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</si>
  <si>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</si>
  <si>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</si>
  <si>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</si>
  <si>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</si>
  <si>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</si>
  <si>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</si>
  <si>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</si>
  <si>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</si>
  <si>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</si>
  <si>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</si>
  <si>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</si>
  <si>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</si>
  <si>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</si>
  <si>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</si>
  <si>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</si>
  <si>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</si>
  <si>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</si>
  <si>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</si>
  <si>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</si>
  <si>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</si>
  <si>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</si>
  <si>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</si>
  <si>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</si>
  <si>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</si>
  <si>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</si>
  <si>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</si>
  <si>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</si>
  <si>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</si>
  <si>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</si>
  <si>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</si>
  <si>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</si>
  <si>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</si>
  <si>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</si>
  <si>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</si>
  <si>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</si>
  <si>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</si>
  <si>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</si>
  <si>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</si>
  <si>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</si>
  <si>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</si>
  <si>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</si>
  <si>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</si>
  <si>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</si>
  <si>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</si>
  <si>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</si>
  <si>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</si>
  <si>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</si>
  <si>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</si>
  <si>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</si>
  <si>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</si>
  <si>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</si>
  <si>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</si>
  <si>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</si>
  <si>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</si>
  <si>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</si>
  <si>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</si>
  <si>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</si>
  <si>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</si>
  <si>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</si>
  <si>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</si>
  <si>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</si>
  <si>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</si>
  <si>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</si>
  <si>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</si>
  <si>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</si>
  <si>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</si>
  <si>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</si>
  <si>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</si>
  <si>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</si>
  <si>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</si>
  <si>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</si>
  <si>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</si>
  <si>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</si>
  <si>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</si>
  <si>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</si>
  <si>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</si>
  <si>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</si>
  <si>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</si>
  <si>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</si>
  <si>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</si>
  <si>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</si>
  <si>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</si>
  <si>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</si>
  <si>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</si>
  <si>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</si>
  <si>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</si>
  <si>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</si>
  <si>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</si>
  <si>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</si>
  <si>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</si>
  <si>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</si>
  <si>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</si>
  <si>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</si>
  <si>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</si>
  <si>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</si>
  <si>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</si>
  <si>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</si>
  <si>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</si>
  <si>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</si>
  <si>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</si>
  <si>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</si>
  <si>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</si>
  <si>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</si>
  <si>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</si>
  <si>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</si>
  <si>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</si>
  <si>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</si>
  <si>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</si>
  <si>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</si>
  <si>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</si>
  <si>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</si>
  <si>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</si>
  <si>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</si>
  <si>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</si>
  <si>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</si>
  <si>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</si>
  <si>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</si>
  <si>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</si>
  <si>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</si>
  <si>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</si>
  <si>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</si>
  <si>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</si>
  <si>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</si>
  <si>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</si>
  <si>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</si>
  <si>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</si>
  <si>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</si>
  <si>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</si>
  <si>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</si>
  <si>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</si>
  <si>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</si>
  <si>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</si>
  <si>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</si>
  <si>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</si>
  <si>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</si>
  <si>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</si>
  <si>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</si>
  <si>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</si>
  <si>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</si>
  <si>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</si>
  <si>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</si>
  <si>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</si>
  <si>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</si>
  <si>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</si>
  <si>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</si>
  <si>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</si>
  <si>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</si>
  <si>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</si>
  <si>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</si>
  <si>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</si>
  <si>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</si>
  <si>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</si>
  <si>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</si>
  <si>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</si>
  <si>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</si>
  <si>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</si>
  <si>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</si>
  <si>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</si>
  <si>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</si>
  <si>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</si>
  <si>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</si>
  <si>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</si>
  <si>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</si>
  <si>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</si>
  <si>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</si>
  <si>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</si>
  <si>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</si>
  <si>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</si>
  <si>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</si>
  <si>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</si>
  <si>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</si>
  <si>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</si>
  <si>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</si>
  <si>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</si>
  <si>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</si>
  <si>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</si>
  <si>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</si>
  <si>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</si>
  <si>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</si>
  <si>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</si>
  <si>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</si>
  <si>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</si>
  <si>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</si>
  <si>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</si>
  <si>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</si>
  <si>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</si>
  <si>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</si>
  <si>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</si>
  <si>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</si>
  <si>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</si>
  <si>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</si>
  <si>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</si>
  <si>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</si>
  <si>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</si>
  <si>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</si>
  <si>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</si>
  <si>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</si>
  <si>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</si>
  <si>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</si>
  <si>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</si>
  <si>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</si>
  <si>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</si>
  <si>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</si>
  <si>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</si>
  <si>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</si>
  <si>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</si>
  <si>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</si>
  <si>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</si>
  <si>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</si>
  <si>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</si>
  <si>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</si>
  <si>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</si>
  <si>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</si>
  <si>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</si>
  <si>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</si>
  <si>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</si>
  <si>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</si>
  <si>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</si>
  <si>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</si>
  <si>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</si>
  <si>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</si>
  <si>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</si>
  <si>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</si>
  <si>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</si>
  <si>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</si>
  <si>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</si>
  <si>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</si>
  <si>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</si>
  <si>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</si>
  <si>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</si>
  <si>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</si>
  <si>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</si>
  <si>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</si>
  <si>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</si>
  <si>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</si>
  <si>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</si>
  <si>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</si>
  <si>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</si>
  <si>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</si>
  <si>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</si>
  <si>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</si>
  <si>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</si>
  <si>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</si>
  <si>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</si>
  <si>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</si>
  <si>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</si>
  <si>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</si>
  <si>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</si>
  <si>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</si>
  <si>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</si>
  <si>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</si>
  <si>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</si>
  <si>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</si>
  <si>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</si>
  <si>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</si>
  <si>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</si>
  <si>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</si>
  <si>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</si>
  <si>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</si>
  <si>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</si>
  <si>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</si>
  <si>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</si>
  <si>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</si>
  <si>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</si>
  <si>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</si>
  <si>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</si>
  <si>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</si>
  <si>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</si>
  <si>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</si>
  <si>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</si>
  <si>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</si>
  <si>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</si>
  <si>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</si>
  <si>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</si>
  <si>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</si>
  <si>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</si>
  <si>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</si>
  <si>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</si>
  <si>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</si>
  <si>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</si>
  <si>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</si>
  <si>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</si>
  <si>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</si>
  <si>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</si>
  <si>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</si>
  <si>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</si>
  <si>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</si>
  <si>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</si>
  <si>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</si>
  <si>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</si>
  <si>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</si>
  <si>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</si>
  <si>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</si>
  <si>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</si>
  <si>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</si>
  <si>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</si>
  <si>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</si>
  <si>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</si>
  <si>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</si>
  <si>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</si>
  <si>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</si>
  <si>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</si>
  <si>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</si>
  <si>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</si>
  <si>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</si>
  <si>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</si>
  <si>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</si>
  <si>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</si>
  <si>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</si>
  <si>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</si>
  <si>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</si>
  <si>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</si>
  <si>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</si>
  <si>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</si>
  <si>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</si>
  <si>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</si>
  <si>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</si>
  <si>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</si>
  <si>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</si>
  <si>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</si>
  <si>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</si>
  <si>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</si>
  <si>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</si>
  <si>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</si>
  <si>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</si>
  <si>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</si>
  <si>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</si>
  <si>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</si>
  <si>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</si>
  <si>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</si>
  <si>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</si>
  <si>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</si>
  <si>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</si>
  <si>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</si>
  <si>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</si>
  <si>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</si>
  <si>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</si>
  <si>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</si>
  <si>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</si>
  <si>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</si>
  <si>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</si>
  <si>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</si>
  <si>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</si>
  <si>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</si>
  <si>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</si>
  <si>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</si>
  <si>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</si>
  <si>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</si>
  <si>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</si>
  <si>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</si>
  <si>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</si>
  <si>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</si>
  <si>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</si>
  <si>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</si>
  <si>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</si>
  <si>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</si>
  <si>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</si>
  <si>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</si>
  <si>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</si>
  <si>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</si>
  <si>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</si>
  <si>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</si>
  <si>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</si>
  <si>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</si>
  <si>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</si>
  <si>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</si>
  <si>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</si>
  <si>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</si>
  <si>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</si>
  <si>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</si>
  <si>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</si>
  <si>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</si>
  <si>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</si>
  <si>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</si>
  <si>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</si>
  <si>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</si>
  <si>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</si>
  <si>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</si>
  <si>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</si>
  <si>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</si>
  <si>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</si>
  <si>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</si>
  <si>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</si>
  <si>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</si>
  <si>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</si>
  <si>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</si>
  <si>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</si>
  <si>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</si>
  <si>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</si>
  <si>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</si>
  <si>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</si>
  <si>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</si>
  <si>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</si>
  <si>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</si>
  <si>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</si>
  <si>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</si>
  <si>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</si>
  <si>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</si>
  <si>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</si>
  <si>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</si>
  <si>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</si>
  <si>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</si>
  <si>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</si>
  <si>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</si>
  <si>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</si>
  <si>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</si>
  <si>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</si>
  <si>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</si>
  <si>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</si>
  <si>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</si>
  <si>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</si>
  <si>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</si>
  <si>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</si>
  <si>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</si>
  <si>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</si>
  <si>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</si>
  <si>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</si>
  <si>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</si>
  <si>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</si>
  <si>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</si>
  <si>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</si>
  <si>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</si>
  <si>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</si>
  <si>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</si>
  <si>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</si>
  <si>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</si>
  <si>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</si>
  <si>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</si>
  <si>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</si>
  <si>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</si>
  <si>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</si>
  <si>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</si>
  <si>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</si>
  <si>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</si>
  <si>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</si>
  <si>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</si>
  <si>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</si>
  <si>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</si>
  <si>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</si>
  <si>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</si>
  <si>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</si>
  <si>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</si>
  <si>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</si>
  <si>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</si>
  <si>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</si>
  <si>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</si>
  <si>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</si>
  <si>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</si>
  <si>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</si>
  <si>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</si>
  <si>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</si>
  <si>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</si>
  <si>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</si>
  <si>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</si>
  <si>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</si>
  <si>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</si>
  <si>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</si>
  <si>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</si>
  <si>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</si>
  <si>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</si>
  <si>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</si>
  <si>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</si>
  <si>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</si>
  <si>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</si>
  <si>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</si>
  <si>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</si>
  <si>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</si>
  <si>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</si>
  <si>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</si>
  <si>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</si>
  <si>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</si>
  <si>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</si>
  <si>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</si>
  <si>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</si>
  <si>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</si>
  <si>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</si>
  <si>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</si>
  <si>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</si>
  <si>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</si>
  <si>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</si>
  <si>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</si>
  <si>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</si>
  <si>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</si>
  <si>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</si>
  <si>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</si>
  <si>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</si>
  <si>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</si>
  <si>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</si>
  <si>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</si>
  <si>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</si>
  <si>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</si>
  <si>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</si>
  <si>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</si>
  <si>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</si>
  <si>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</si>
  <si>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</si>
  <si>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</si>
  <si>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</si>
  <si>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</si>
  <si>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</si>
  <si>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</si>
  <si>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</si>
  <si>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</si>
  <si>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</si>
  <si>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</si>
  <si>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</si>
  <si>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</si>
  <si>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</si>
  <si>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</si>
  <si>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</si>
  <si>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</si>
  <si>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</si>
  <si>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</si>
  <si>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</si>
  <si>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</si>
  <si>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</si>
  <si>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</si>
  <si>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</si>
  <si>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</si>
  <si>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</si>
  <si>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</si>
  <si>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</si>
  <si>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</si>
  <si>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</si>
  <si>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</si>
  <si>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</si>
  <si>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</si>
  <si>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</si>
  <si>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</si>
  <si>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</si>
  <si>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</si>
  <si>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</si>
  <si>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</si>
  <si>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</si>
  <si>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</si>
  <si>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</si>
  <si>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</si>
  <si>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</si>
  <si>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</si>
  <si>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</si>
  <si>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</si>
  <si>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</si>
  <si>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</si>
  <si>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</si>
  <si>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</si>
  <si>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</si>
  <si>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</si>
  <si>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</si>
  <si>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</si>
  <si>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</si>
  <si>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</si>
  <si>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</si>
  <si>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</si>
  <si>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</si>
  <si>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</si>
  <si>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</si>
  <si>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</si>
  <si>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</si>
  <si>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</si>
  <si>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</si>
  <si>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</si>
  <si>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</si>
  <si>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</si>
  <si>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</si>
  <si>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</si>
  <si>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</si>
  <si>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</si>
  <si>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</si>
  <si>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</si>
  <si>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</si>
  <si>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</si>
  <si>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</si>
  <si>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</si>
  <si>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</si>
  <si>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</si>
  <si>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</si>
  <si>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</si>
  <si>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</si>
  <si>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</si>
  <si>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</si>
  <si>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</si>
  <si>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</si>
  <si>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</si>
  <si>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</si>
  <si>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</si>
  <si>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</si>
  <si>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</si>
  <si>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</si>
  <si>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</si>
  <si>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</si>
  <si>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</si>
  <si>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</si>
  <si>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</si>
  <si>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</si>
  <si>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</si>
  <si>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</si>
  <si>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</si>
  <si>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</si>
  <si>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</si>
  <si>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</si>
  <si>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</si>
  <si>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</si>
  <si>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</si>
  <si>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</si>
  <si>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</si>
  <si>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</si>
  <si>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</si>
  <si>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</si>
  <si>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</si>
  <si>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</si>
  <si>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</si>
  <si>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</si>
  <si>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</si>
  <si>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</si>
  <si>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</si>
  <si>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</si>
  <si>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</si>
  <si>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</si>
  <si>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</si>
  <si>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</si>
  <si>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</si>
  <si>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</si>
  <si>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</si>
  <si>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</si>
  <si>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</si>
  <si>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</si>
  <si>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</si>
  <si>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</si>
  <si>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</si>
  <si>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</si>
  <si>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</si>
  <si>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</si>
  <si>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</si>
  <si>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</si>
  <si>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</si>
  <si>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</si>
  <si>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</si>
  <si>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</si>
  <si>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</si>
  <si>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</si>
  <si>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</si>
  <si>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</si>
  <si>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</si>
  <si>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</si>
  <si>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</si>
  <si>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</si>
  <si>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</si>
  <si>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</si>
  <si>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</si>
  <si>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</si>
  <si>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</si>
  <si>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</si>
  <si>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</si>
  <si>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</si>
  <si>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</si>
  <si>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</si>
  <si>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</si>
  <si>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</si>
  <si>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</si>
  <si>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</si>
  <si>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</si>
  <si>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</si>
  <si>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</si>
  <si>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</si>
  <si>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</si>
  <si>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</si>
  <si>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</si>
  <si>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</si>
  <si>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</si>
  <si>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</si>
  <si>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</si>
  <si>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</si>
  <si>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</si>
  <si>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</si>
  <si>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</si>
  <si>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</si>
  <si>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</si>
  <si>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</si>
  <si>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</si>
  <si>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</si>
  <si>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</si>
  <si>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</si>
  <si>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</si>
  <si>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</si>
  <si>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</si>
  <si>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</si>
  <si>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</si>
  <si>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</si>
  <si>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</si>
  <si>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</si>
  <si>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</si>
  <si>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</si>
  <si>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</si>
  <si>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</si>
  <si>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</si>
  <si>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</si>
  <si>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</si>
  <si>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</si>
  <si>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</si>
  <si>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</si>
  <si>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</si>
  <si>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</si>
  <si>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</si>
  <si>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</si>
  <si>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</si>
  <si>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</si>
  <si>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</si>
  <si>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</si>
  <si>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</si>
  <si>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</si>
  <si>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</si>
  <si>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</si>
  <si>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</si>
  <si>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</si>
  <si>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</si>
  <si>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</si>
  <si>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</si>
  <si>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</si>
  <si>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</si>
  <si>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</si>
  <si>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</si>
  <si>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</si>
  <si>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</si>
  <si>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</si>
  <si>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</si>
  <si>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</si>
  <si>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</si>
  <si>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</si>
  <si>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</si>
  <si>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</si>
  <si>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</si>
  <si>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</si>
  <si>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</si>
  <si>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</si>
  <si>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</si>
  <si>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</si>
  <si>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</si>
  <si>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</si>
  <si>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</si>
  <si>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</si>
  <si>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</si>
  <si>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</si>
  <si>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</si>
  <si>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</si>
  <si>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</si>
  <si>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</si>
  <si>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</si>
  <si>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</si>
  <si>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</si>
  <si>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</si>
  <si>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</si>
  <si>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</si>
  <si>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</si>
  <si>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</si>
  <si>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</si>
  <si>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</si>
  <si>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</si>
  <si>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</si>
  <si>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</si>
  <si>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</si>
  <si>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</si>
  <si>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</si>
  <si>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</si>
  <si>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</si>
  <si>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</si>
  <si>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</si>
  <si>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</si>
  <si>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</si>
  <si>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</si>
  <si>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</si>
  <si>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</si>
  <si>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</si>
  <si>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</si>
  <si>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</si>
  <si>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</si>
  <si>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</si>
  <si>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</si>
  <si>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</si>
  <si>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</si>
  <si>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</si>
  <si>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</si>
  <si>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</si>
  <si>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</si>
  <si>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</si>
  <si>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</si>
  <si>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</si>
  <si>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</si>
  <si>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</si>
  <si>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</si>
  <si>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</si>
  <si>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</si>
  <si>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</si>
  <si>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</si>
  <si>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</si>
  <si>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</si>
  <si>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</si>
  <si>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</si>
  <si>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</si>
  <si>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</si>
  <si>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</si>
  <si>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</si>
  <si>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</si>
  <si>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</si>
  <si>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</si>
  <si>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</si>
  <si>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</si>
  <si>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</si>
  <si>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</si>
  <si>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</si>
  <si>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</si>
  <si>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</si>
  <si>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</si>
  <si>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</si>
  <si>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</si>
  <si>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</si>
  <si>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</si>
  <si>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</si>
  <si>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</si>
  <si>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</si>
  <si>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</si>
  <si>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</si>
  <si>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</si>
  <si>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</si>
  <si>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</si>
  <si>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</si>
  <si>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</si>
  <si>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</si>
  <si>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</si>
  <si>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</si>
  <si>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</si>
  <si>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</si>
  <si>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</si>
  <si>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</si>
  <si>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</si>
  <si>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</si>
  <si>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</si>
  <si>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</si>
  <si>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</si>
  <si>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</si>
  <si>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</si>
  <si>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</si>
  <si>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</si>
  <si>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</si>
  <si>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</si>
  <si>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</si>
  <si>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</si>
  <si>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</si>
  <si>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</si>
  <si>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</si>
  <si>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</si>
  <si>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</si>
  <si>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</si>
  <si>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</si>
  <si>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</si>
  <si>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</si>
  <si>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</si>
  <si>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</si>
  <si>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</si>
  <si>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</si>
  <si>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</si>
  <si>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</si>
  <si>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</si>
  <si>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</si>
  <si>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</si>
  <si>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</si>
  <si>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</si>
  <si>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</si>
  <si>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</si>
  <si>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</si>
  <si>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</si>
  <si>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</si>
  <si>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</si>
  <si>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</si>
  <si>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</si>
  <si>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</si>
  <si>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</si>
  <si>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</si>
  <si>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</si>
  <si>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</si>
  <si>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</si>
  <si>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</si>
  <si>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</si>
  <si>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</si>
  <si>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</si>
  <si>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</si>
  <si>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</si>
  <si>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</si>
  <si>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</si>
  <si>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</si>
  <si>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</si>
  <si>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</si>
  <si>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</si>
  <si>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</si>
  <si>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</si>
  <si>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</si>
  <si>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</si>
  <si>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</si>
  <si>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</si>
  <si>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</si>
  <si>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</si>
  <si>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</si>
  <si>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</si>
  <si>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</si>
  <si>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</si>
  <si>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</si>
  <si>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</si>
  <si>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</si>
  <si>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</si>
  <si>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</si>
  <si>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</si>
  <si>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</si>
  <si>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</si>
  <si>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</si>
  <si>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</si>
  <si>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</si>
  <si>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</si>
  <si>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</si>
  <si>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</si>
  <si>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</si>
  <si>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</si>
  <si>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</si>
  <si>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</si>
  <si>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</si>
  <si>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</si>
  <si>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</si>
  <si>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</si>
  <si>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</si>
  <si>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</si>
  <si>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</si>
  <si>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</si>
  <si>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</si>
  <si>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</si>
  <si>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</si>
  <si>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</si>
  <si>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</si>
  <si>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</si>
  <si>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</si>
  <si>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</si>
  <si>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</si>
  <si>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</si>
  <si>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</si>
  <si>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</si>
  <si>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</si>
  <si>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</si>
  <si>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</si>
  <si>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</si>
  <si>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</si>
  <si>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</si>
  <si>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</si>
  <si>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</si>
  <si>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</si>
  <si>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</si>
  <si>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</si>
  <si>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</si>
  <si>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</si>
  <si>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</si>
  <si>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</si>
  <si>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</si>
  <si>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</si>
  <si>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</si>
  <si>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</si>
  <si>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</si>
  <si>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</si>
  <si>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</si>
  <si>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</si>
  <si>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</si>
  <si>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</si>
  <si>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</si>
  <si>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</si>
  <si>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</si>
  <si>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</si>
  <si>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</si>
  <si>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</si>
  <si>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</si>
  <si>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</si>
  <si>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</si>
  <si>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</si>
  <si>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</si>
  <si>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</si>
  <si>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</si>
  <si>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</si>
  <si>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</si>
  <si>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</si>
  <si>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</si>
  <si>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</si>
  <si>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</si>
  <si>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</si>
  <si>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</si>
  <si>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</si>
  <si>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</si>
  <si>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</si>
  <si>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</si>
  <si>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</si>
  <si>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</si>
  <si>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</si>
  <si>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</si>
  <si>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</si>
  <si>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</si>
  <si>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</si>
  <si>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</si>
  <si>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</si>
  <si>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</si>
  <si>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</si>
  <si>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</si>
  <si>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</si>
  <si>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</si>
  <si>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</si>
  <si>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</si>
  <si>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</si>
  <si>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</si>
  <si>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</si>
  <si>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</si>
  <si>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</si>
  <si>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</si>
  <si>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</si>
  <si>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</si>
  <si>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</si>
  <si>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</si>
  <si>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</si>
  <si>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</si>
  <si>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</si>
  <si>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</si>
  <si>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</si>
  <si>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</si>
  <si>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</si>
  <si>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</si>
  <si>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</si>
  <si>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</si>
  <si>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</si>
  <si>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</si>
  <si>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</si>
  <si>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</si>
  <si>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</si>
  <si>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</si>
  <si>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</si>
  <si>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</si>
  <si>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</si>
  <si>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</si>
  <si>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</si>
  <si>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</si>
  <si>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</si>
  <si>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</si>
  <si>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</si>
  <si>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</si>
  <si>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</si>
  <si>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</si>
  <si>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</si>
  <si>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</si>
  <si>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</si>
  <si>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</si>
  <si>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</si>
  <si>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</si>
  <si>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</si>
  <si>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</si>
  <si>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</si>
  <si>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</si>
  <si>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</si>
  <si>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</si>
  <si>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</si>
  <si>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</si>
  <si>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</si>
  <si>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</si>
  <si>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</si>
  <si>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</si>
  <si>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</si>
  <si>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</si>
  <si>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</si>
  <si>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</si>
  <si>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</si>
  <si>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</si>
  <si>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</si>
  <si>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</si>
  <si>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</si>
  <si>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</si>
  <si>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</si>
  <si>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</si>
  <si>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</si>
  <si>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</si>
  <si>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</si>
  <si>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</si>
  <si>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</si>
  <si>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</si>
  <si>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</si>
  <si>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</si>
  <si>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</si>
  <si>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</si>
  <si>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</si>
  <si>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</si>
  <si>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</si>
  <si>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</si>
  <si>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</si>
  <si>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</si>
  <si>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</si>
  <si>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</si>
  <si>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</si>
  <si>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</si>
  <si>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</si>
  <si>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</si>
  <si>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</si>
  <si>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</si>
  <si>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</si>
  <si>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</si>
  <si>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</si>
  <si>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</si>
  <si>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</si>
  <si>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</si>
  <si>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</si>
  <si>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</si>
  <si>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</si>
  <si>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</si>
  <si>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</si>
  <si>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</si>
  <si>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</si>
  <si>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</si>
  <si>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</si>
  <si>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</si>
  <si>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</si>
  <si>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</si>
  <si>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</si>
  <si>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</si>
  <si>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</si>
  <si>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</si>
  <si>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</si>
  <si>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</si>
  <si>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</si>
  <si>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</si>
  <si>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</si>
  <si>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</si>
  <si>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</si>
  <si>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</si>
  <si>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</si>
  <si>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</si>
  <si>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</si>
  <si>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</si>
  <si>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</si>
  <si>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</si>
  <si>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</si>
  <si>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</si>
  <si>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</si>
  <si>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</si>
  <si>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</si>
  <si>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</si>
  <si>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</si>
  <si>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</si>
  <si>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</si>
  <si>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</si>
  <si>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</si>
  <si>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</si>
  <si>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</si>
  <si>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</si>
  <si>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</si>
  <si>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</si>
  <si>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</si>
  <si>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</si>
  <si>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</si>
  <si>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</si>
  <si>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</si>
  <si>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</si>
  <si>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</si>
  <si>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</si>
  <si>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</si>
  <si>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</si>
  <si>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</si>
  <si>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</si>
  <si>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</si>
  <si>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</si>
  <si>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</si>
  <si>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</si>
  <si>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</si>
  <si>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</si>
  <si>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</si>
  <si>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</si>
  <si>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</si>
  <si>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</si>
  <si>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</si>
  <si>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</si>
  <si>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</si>
  <si>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</si>
  <si>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</si>
  <si>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</si>
  <si>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</si>
  <si>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</si>
  <si>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</si>
  <si>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</si>
  <si>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</si>
  <si>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</si>
  <si>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</si>
  <si>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</si>
  <si>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</si>
  <si>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</si>
  <si>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</si>
  <si>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</si>
  <si>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</si>
  <si>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</si>
  <si>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</si>
  <si>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</si>
  <si>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</si>
  <si>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</si>
  <si>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</si>
  <si>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</si>
  <si>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</si>
  <si>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</si>
  <si>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</si>
  <si>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</si>
  <si>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</si>
  <si>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</si>
  <si>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</si>
  <si>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</si>
  <si>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</si>
  <si>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</si>
  <si>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</si>
  <si>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</si>
  <si>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</si>
  <si>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</si>
  <si>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</si>
  <si>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</si>
  <si>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</si>
  <si>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</si>
  <si>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</si>
  <si>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</si>
  <si>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</si>
  <si>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</si>
  <si>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</si>
  <si>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</si>
  <si>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</si>
  <si>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</si>
  <si>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</si>
  <si>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</si>
  <si>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</si>
  <si>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</si>
  <si>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</si>
  <si>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</si>
  <si>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</si>
  <si>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</si>
  <si>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</si>
  <si>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</si>
  <si>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</si>
  <si>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</si>
  <si>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</si>
  <si>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</si>
  <si>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</si>
  <si>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</si>
  <si>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</si>
  <si>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</si>
  <si>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</si>
  <si>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</si>
  <si>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</si>
  <si>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</si>
  <si>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</si>
  <si>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</si>
  <si>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</si>
  <si>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</si>
  <si>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</si>
  <si>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</si>
  <si>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</si>
  <si>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</si>
  <si>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</si>
  <si>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</si>
  <si>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</si>
  <si>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</si>
  <si>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</si>
  <si>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</si>
  <si>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</si>
  <si>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</si>
  <si>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</si>
  <si>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</si>
  <si>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</si>
  <si>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</si>
  <si>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</si>
  <si>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</si>
  <si>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</si>
  <si>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</si>
  <si>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</si>
  <si>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</si>
  <si>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</si>
  <si>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</si>
  <si>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</si>
  <si>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</si>
  <si>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</si>
  <si>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</si>
  <si>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</si>
  <si>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</si>
  <si>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</si>
  <si>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</si>
  <si>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</si>
  <si>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</si>
  <si>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</si>
  <si>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</si>
  <si>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</si>
  <si>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</si>
  <si>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</si>
  <si>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</si>
  <si>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</si>
  <si>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</si>
  <si>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</si>
  <si>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</si>
  <si>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</si>
  <si>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</si>
  <si>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</si>
  <si>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</si>
  <si>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</si>
  <si>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</si>
  <si>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</si>
  <si>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</si>
  <si>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</si>
  <si>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</si>
  <si>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</si>
  <si>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</si>
  <si>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</si>
  <si>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</si>
  <si>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</si>
  <si>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</si>
  <si>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</si>
  <si>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</si>
  <si>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</si>
  <si>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</si>
  <si>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</si>
  <si>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</si>
  <si>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</si>
  <si>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</si>
  <si>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</si>
  <si>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</si>
  <si>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</si>
  <si>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</si>
  <si>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</si>
  <si>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</si>
  <si>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</si>
  <si>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</si>
  <si>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</si>
  <si>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</si>
  <si>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</si>
  <si>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</si>
  <si>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</si>
  <si>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</si>
  <si>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</si>
  <si>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</si>
  <si>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</si>
  <si>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</si>
  <si>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</si>
  <si>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</si>
  <si>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</si>
  <si>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</si>
  <si>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</si>
  <si>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</si>
  <si>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</si>
  <si>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</si>
  <si>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</si>
  <si>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</si>
  <si>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</si>
  <si>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</si>
  <si>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</si>
  <si>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</si>
  <si>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</si>
  <si>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</si>
  <si>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</si>
  <si>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</si>
  <si>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</si>
  <si>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</si>
  <si>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</si>
  <si>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</si>
  <si>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</si>
  <si>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</si>
  <si>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</si>
  <si>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</si>
  <si>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</si>
  <si>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</si>
  <si>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</si>
  <si>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</si>
  <si>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</si>
  <si>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</si>
  <si>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</si>
  <si>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</si>
  <si>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</si>
  <si>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</si>
  <si>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</si>
  <si>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</si>
  <si>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</si>
  <si>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</si>
  <si>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</si>
  <si>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</si>
  <si>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</si>
  <si>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</si>
  <si>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</si>
  <si>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</si>
  <si>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</si>
  <si>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</si>
  <si>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</si>
  <si>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</si>
  <si>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</si>
  <si>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</si>
  <si>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</si>
  <si>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</si>
  <si>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</si>
  <si>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</si>
  <si>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</si>
  <si>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</si>
  <si>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</si>
  <si>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</si>
  <si>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</si>
  <si>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</si>
  <si>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</si>
  <si>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</si>
  <si>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</si>
  <si>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</si>
  <si>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</si>
  <si>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</si>
  <si>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</si>
  <si>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</si>
  <si>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</si>
  <si>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</si>
  <si>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</si>
  <si>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</si>
  <si>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</si>
  <si>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</si>
  <si>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</si>
  <si>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</si>
  <si>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</si>
  <si>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</si>
  <si>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</si>
  <si>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</si>
  <si>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</si>
  <si>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</si>
  <si>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</si>
  <si>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</si>
  <si>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</si>
  <si>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</si>
  <si>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</si>
  <si>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</si>
  <si>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</si>
  <si>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</si>
  <si>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</si>
  <si>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</si>
  <si>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</si>
  <si>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</si>
  <si>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</si>
  <si>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</si>
  <si>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</si>
  <si>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</si>
  <si>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</si>
  <si>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</si>
  <si>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</si>
  <si>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</si>
  <si>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</si>
  <si>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</si>
  <si>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</si>
  <si>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</si>
  <si>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</si>
  <si>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</si>
  <si>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</si>
  <si>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</si>
  <si>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</si>
  <si>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</si>
  <si>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</si>
  <si>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</si>
  <si>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</si>
  <si>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</si>
  <si>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</si>
  <si>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</si>
  <si>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</si>
  <si>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</si>
  <si>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</si>
  <si>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</si>
  <si>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</si>
  <si>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</si>
  <si>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</si>
  <si>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</si>
  <si>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</si>
  <si>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</si>
  <si>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</si>
  <si>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</si>
  <si>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</si>
  <si>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</si>
  <si>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</si>
  <si>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</si>
  <si>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</si>
  <si>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</si>
  <si>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</si>
  <si>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</si>
  <si>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</si>
  <si>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</si>
  <si>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</si>
  <si>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</si>
  <si>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</si>
  <si>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</si>
  <si>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</si>
  <si>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</si>
  <si>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</si>
  <si>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</si>
  <si>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</si>
  <si>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</si>
  <si>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</si>
  <si>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</si>
  <si>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</si>
  <si>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</si>
  <si>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</si>
  <si>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</si>
  <si>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</si>
  <si>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</si>
  <si>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</si>
  <si>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</si>
  <si>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</si>
  <si>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</si>
  <si>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</si>
  <si>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</si>
  <si>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</si>
  <si>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</si>
  <si>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</si>
  <si>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</si>
  <si>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</si>
  <si>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</si>
  <si>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</si>
  <si>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</si>
  <si>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</si>
  <si>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</si>
  <si>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</si>
  <si>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</si>
  <si>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</si>
  <si>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</si>
  <si>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</si>
  <si>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</si>
  <si>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</si>
  <si>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</si>
  <si>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</si>
  <si>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</si>
  <si>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</si>
  <si>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</si>
  <si>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</si>
  <si>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</si>
  <si>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</si>
  <si>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</si>
  <si>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</si>
  <si>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</si>
  <si>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</si>
  <si>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</si>
  <si>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</si>
  <si>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</si>
  <si>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</si>
  <si>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</si>
  <si>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</si>
  <si>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</si>
  <si>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</si>
  <si>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</si>
  <si>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</si>
  <si>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</si>
  <si>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</si>
  <si>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</si>
  <si>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</si>
  <si>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</si>
  <si>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</si>
  <si>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</si>
  <si>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</si>
  <si>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</si>
  <si>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</si>
  <si>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</si>
  <si>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</si>
  <si>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</si>
  <si>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</si>
  <si>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</si>
  <si>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</si>
  <si>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</si>
  <si>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</si>
  <si>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</si>
  <si>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</si>
  <si>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</si>
  <si>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</si>
  <si>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</si>
  <si>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</si>
  <si>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</si>
  <si>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</si>
  <si>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</si>
  <si>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</si>
  <si>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</si>
  <si>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</si>
  <si>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</si>
  <si>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</si>
  <si>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</si>
  <si>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</si>
  <si>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</si>
  <si>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</si>
  <si>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</si>
  <si>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</si>
  <si>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</si>
  <si>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</si>
  <si>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</si>
  <si>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</si>
  <si>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</si>
  <si>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</si>
  <si>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</si>
  <si>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</si>
  <si>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</si>
  <si>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</si>
  <si>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</si>
  <si>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</si>
  <si>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</si>
  <si>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</si>
  <si>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</si>
  <si>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</si>
  <si>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</si>
  <si>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</si>
  <si>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</si>
  <si>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</si>
  <si>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</si>
  <si>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</si>
  <si>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</si>
  <si>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</si>
  <si>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</si>
  <si>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</si>
  <si>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</si>
  <si>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</si>
  <si>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</si>
  <si>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</si>
  <si>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</si>
  <si>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</si>
  <si>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</si>
  <si>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</si>
  <si>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</si>
  <si>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</si>
  <si>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</si>
  <si>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</si>
  <si>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</si>
  <si>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</si>
  <si>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</si>
  <si>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</si>
  <si>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</si>
  <si>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</si>
  <si>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</si>
  <si>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</si>
  <si>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</si>
  <si>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</si>
  <si>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</si>
  <si>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</si>
  <si>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</si>
  <si>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</si>
  <si>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</si>
  <si>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</si>
  <si>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</si>
  <si>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</si>
  <si>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</si>
  <si>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</si>
  <si>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</si>
  <si>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</si>
  <si>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</si>
  <si>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</si>
  <si>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</si>
  <si>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</si>
  <si>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</si>
  <si>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</si>
  <si>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</si>
  <si>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</si>
  <si>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</si>
  <si>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</si>
  <si>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</si>
  <si>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</si>
  <si>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</si>
  <si>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</si>
  <si>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</si>
  <si>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</si>
  <si>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</si>
  <si>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</si>
  <si>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</si>
  <si>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</si>
  <si>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</si>
  <si>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</si>
  <si>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</si>
  <si>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</si>
  <si>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</si>
  <si>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</si>
  <si>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</si>
  <si>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</si>
  <si>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</si>
  <si>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</si>
  <si>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</si>
  <si>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</si>
  <si>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</si>
  <si>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</si>
  <si>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</si>
  <si>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</si>
  <si>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</si>
  <si>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</si>
  <si>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</si>
  <si>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</si>
  <si>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</si>
  <si>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</si>
  <si>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</si>
  <si>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</si>
  <si>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</si>
  <si>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</si>
  <si>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</si>
  <si>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</si>
  <si>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</si>
  <si>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</si>
  <si>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</si>
  <si>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</si>
  <si>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</si>
  <si>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</si>
  <si>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</si>
  <si>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</si>
  <si>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</si>
  <si>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</si>
  <si>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</si>
  <si>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</si>
  <si>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</si>
  <si>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</si>
  <si>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</si>
  <si>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</si>
  <si>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</si>
  <si>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</si>
  <si>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</si>
  <si>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</si>
  <si>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</si>
  <si>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</si>
  <si>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</si>
  <si>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</si>
  <si>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</si>
  <si>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</si>
  <si>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</si>
  <si>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</si>
  <si>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</si>
  <si>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</si>
  <si>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</si>
  <si>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</si>
  <si>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</si>
  <si>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</si>
  <si>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</si>
  <si>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</si>
  <si>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</si>
  <si>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</si>
  <si>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</si>
  <si>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</si>
  <si>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</si>
  <si>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</si>
  <si>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</si>
  <si>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</si>
  <si>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</si>
  <si>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</si>
  <si>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</si>
  <si>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</si>
  <si>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</si>
  <si>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</si>
  <si>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</si>
  <si>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</si>
  <si>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</si>
  <si>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</si>
  <si>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</si>
  <si>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</si>
  <si>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</si>
  <si>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</si>
  <si>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</si>
  <si>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</si>
  <si>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</si>
  <si>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</si>
  <si>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</si>
  <si>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</si>
  <si>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</si>
  <si>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</si>
  <si>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</si>
  <si>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</si>
  <si>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</si>
  <si>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</si>
  <si>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</si>
  <si>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</si>
  <si>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</si>
  <si>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</si>
  <si>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</si>
  <si>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</si>
  <si>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</si>
  <si>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</si>
  <si>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</si>
  <si>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</si>
  <si>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</si>
  <si>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</si>
  <si>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</si>
  <si>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</si>
  <si>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</si>
  <si>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</si>
  <si>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</si>
  <si>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</si>
  <si>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</si>
  <si>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</si>
  <si>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</si>
  <si>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</si>
  <si>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</si>
  <si>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</si>
  <si>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</si>
  <si>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</si>
  <si>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</si>
  <si>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</si>
  <si>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</si>
  <si>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</si>
  <si>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</si>
  <si>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</si>
  <si>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</si>
  <si>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</si>
  <si>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</si>
  <si>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</si>
  <si>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</si>
  <si>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</si>
  <si>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</si>
  <si>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</si>
  <si>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</si>
  <si>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</si>
  <si>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</si>
  <si>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</si>
  <si>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</si>
  <si>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</si>
  <si>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</si>
  <si>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</si>
  <si>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</si>
  <si>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</si>
  <si>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</si>
  <si>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</si>
  <si>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</si>
  <si>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</si>
  <si>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</si>
  <si>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</si>
  <si>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</si>
  <si>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</si>
  <si>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</si>
  <si>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</si>
  <si>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</si>
  <si>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</si>
  <si>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</si>
  <si>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</si>
  <si>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</si>
  <si>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</si>
  <si>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</si>
  <si>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</si>
  <si>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</si>
  <si>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</si>
  <si>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</si>
  <si>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</si>
  <si>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</si>
  <si>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</si>
  <si>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</si>
  <si>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</si>
  <si>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</si>
  <si>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</si>
  <si>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</si>
  <si>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</si>
  <si>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</si>
  <si>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</si>
  <si>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</si>
  <si>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</si>
  <si>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</si>
  <si>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</si>
  <si>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</si>
  <si>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</si>
  <si>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</si>
  <si>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</si>
  <si>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</si>
  <si>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</si>
  <si>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</si>
  <si>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</si>
  <si>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</si>
  <si>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</si>
  <si>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</si>
  <si>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</si>
  <si>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</si>
  <si>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</si>
  <si>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</si>
  <si>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</si>
  <si>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</si>
  <si>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</si>
  <si>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</si>
  <si>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</si>
  <si>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</si>
  <si>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</si>
  <si>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</si>
  <si>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</si>
  <si>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</si>
  <si>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</si>
  <si>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</si>
  <si>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</si>
  <si>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</si>
  <si>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</si>
  <si>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</si>
  <si>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</si>
  <si>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</si>
  <si>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</si>
  <si>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</si>
  <si>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</si>
  <si>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</si>
  <si>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</si>
  <si>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</si>
  <si>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</si>
  <si>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</si>
  <si>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</si>
  <si>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</si>
  <si>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</si>
  <si>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</si>
  <si>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</si>
  <si>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</si>
  <si>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</si>
  <si>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</si>
  <si>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</si>
  <si>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</si>
  <si>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</si>
  <si>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</si>
  <si>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</si>
  <si>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</si>
  <si>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</si>
  <si>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</si>
  <si>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</si>
  <si>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</si>
  <si>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</si>
  <si>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</si>
  <si>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</si>
  <si>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</si>
  <si>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</si>
  <si>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</si>
  <si>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</si>
  <si>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</si>
  <si>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</si>
  <si>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</si>
  <si>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</si>
  <si>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</si>
  <si>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</si>
  <si>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</si>
  <si>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</si>
  <si>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</si>
  <si>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</si>
  <si>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</si>
  <si>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</si>
  <si>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</si>
  <si>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</si>
  <si>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</si>
  <si>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</si>
  <si>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</si>
  <si>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</si>
  <si>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</si>
  <si>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</si>
  <si>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</si>
  <si>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</si>
  <si>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</si>
  <si>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</si>
  <si>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</si>
  <si>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</si>
  <si>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</si>
  <si>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</si>
  <si>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</si>
  <si>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</si>
  <si>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</si>
  <si>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</si>
  <si>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</si>
  <si>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</si>
  <si>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</si>
  <si>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</si>
  <si>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</si>
  <si>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</si>
  <si>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</si>
  <si>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</si>
  <si>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</si>
  <si>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</si>
  <si>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</si>
  <si>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</si>
  <si>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</si>
  <si>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</si>
  <si>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</si>
  <si>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</si>
  <si>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</si>
  <si>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</si>
  <si>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</si>
  <si>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</si>
  <si>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</si>
  <si>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</si>
  <si>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</si>
  <si>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</si>
  <si>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</si>
  <si>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</si>
  <si>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</si>
  <si>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</si>
  <si>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</si>
  <si>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</si>
  <si>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</si>
  <si>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</si>
  <si>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</si>
  <si>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</si>
  <si>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</si>
  <si>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</si>
  <si>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</si>
  <si>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</si>
  <si>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</si>
  <si>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</si>
  <si>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</si>
  <si>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</si>
  <si>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</si>
  <si>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</si>
  <si>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</si>
  <si>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</si>
  <si>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</si>
  <si>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</si>
  <si>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</si>
  <si>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</si>
  <si>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</si>
  <si>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</si>
  <si>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</si>
  <si>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</si>
  <si>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</si>
  <si>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</si>
  <si>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</si>
  <si>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</si>
  <si>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</si>
  <si>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</si>
  <si>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</si>
  <si>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</si>
  <si>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</si>
  <si>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</si>
  <si>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</si>
  <si>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</si>
  <si>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</si>
  <si>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</si>
  <si>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</si>
  <si>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</si>
  <si>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</si>
  <si>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</si>
  <si>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</si>
  <si>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</si>
  <si>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</si>
  <si>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</si>
  <si>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</si>
  <si>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</si>
  <si>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</si>
  <si>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</si>
  <si>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</si>
  <si>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</si>
  <si>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</si>
  <si>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</si>
  <si>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</si>
  <si>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</si>
  <si>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</si>
  <si>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</si>
  <si>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</si>
  <si>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</si>
  <si>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</si>
  <si>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</si>
  <si>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</si>
  <si>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</si>
  <si>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</si>
  <si>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</si>
  <si>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</si>
  <si>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</si>
  <si>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</si>
  <si>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</si>
  <si>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</si>
  <si>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</si>
  <si>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</si>
  <si>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</si>
  <si>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</si>
  <si>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</si>
  <si>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</si>
  <si>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</si>
  <si>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</si>
  <si>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</si>
  <si>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</si>
  <si>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</si>
  <si>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</si>
  <si>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</si>
  <si>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</si>
  <si>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</si>
  <si>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</si>
  <si>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</si>
  <si>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</si>
  <si>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</si>
  <si>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</si>
  <si>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</si>
  <si>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</si>
  <si>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</si>
  <si>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</si>
  <si>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</si>
  <si>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</si>
  <si>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</si>
  <si>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</si>
  <si>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</si>
  <si>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</si>
  <si>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</si>
  <si>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</si>
  <si>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</si>
  <si>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</si>
  <si>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</si>
  <si>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</si>
  <si>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</si>
  <si>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</si>
  <si>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</si>
  <si>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</si>
  <si>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</si>
  <si>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</si>
  <si>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</si>
  <si>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</si>
  <si>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</si>
  <si>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</si>
  <si>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</si>
  <si>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</si>
  <si>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</si>
  <si>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</si>
  <si>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</si>
  <si>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</si>
  <si>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</si>
  <si>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</si>
  <si>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</si>
  <si>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</si>
  <si>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</si>
  <si>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</si>
  <si>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</si>
  <si>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</si>
  <si>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</si>
  <si>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</si>
  <si>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</si>
  <si>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</si>
  <si>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</si>
  <si>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</si>
  <si>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</si>
  <si>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</si>
  <si>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</si>
  <si>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</si>
  <si>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</si>
  <si>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</si>
  <si>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</si>
  <si>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</si>
  <si>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</si>
  <si>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</si>
  <si>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</si>
  <si>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</si>
  <si>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</si>
  <si>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</si>
  <si>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</si>
  <si>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</si>
  <si>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</si>
  <si>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</si>
  <si>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</si>
  <si>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</si>
  <si>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</si>
  <si>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</si>
  <si>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</si>
  <si>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</si>
  <si>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</si>
  <si>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</si>
  <si>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</si>
  <si>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</si>
  <si>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</si>
  <si>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</si>
  <si>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</si>
  <si>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</si>
  <si>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</si>
  <si>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</si>
  <si>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</si>
  <si>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</si>
  <si>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</si>
  <si>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</si>
  <si>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</si>
  <si>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</si>
  <si>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</si>
  <si>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</si>
  <si>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</si>
  <si>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</si>
  <si>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</si>
  <si>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</si>
  <si>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</si>
  <si>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</si>
  <si>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</si>
  <si>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</si>
  <si>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</si>
  <si>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</si>
  <si>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</si>
  <si>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</si>
  <si>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</si>
  <si>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</si>
  <si>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</si>
  <si>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</si>
  <si>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</si>
  <si>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</si>
  <si>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</si>
  <si>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</si>
  <si>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</si>
  <si>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</si>
  <si>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</si>
  <si>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</si>
  <si>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</si>
  <si>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</si>
  <si>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</si>
  <si>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</si>
  <si>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</si>
  <si>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</si>
  <si>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</si>
  <si>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</si>
  <si>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</si>
  <si>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</si>
  <si>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</si>
  <si>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</si>
  <si>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</si>
  <si>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</si>
  <si>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</si>
  <si>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</si>
  <si>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</si>
  <si>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</si>
  <si>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</si>
  <si>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</si>
  <si>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</si>
  <si>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</si>
  <si>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</si>
  <si>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</si>
  <si>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</si>
  <si>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</si>
  <si>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</si>
  <si>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</si>
  <si>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</si>
  <si>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</si>
  <si>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</si>
  <si>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</si>
  <si>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</si>
  <si>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</si>
  <si>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</si>
  <si>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</si>
  <si>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</si>
  <si>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</si>
  <si>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</si>
  <si>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</si>
  <si>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</si>
  <si>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</si>
  <si>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</si>
  <si>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</si>
  <si>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</si>
  <si>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</si>
  <si>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</si>
  <si>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</si>
  <si>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</si>
  <si>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</si>
  <si>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</si>
  <si>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</si>
  <si>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</si>
  <si>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</si>
  <si>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</si>
  <si>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</si>
  <si>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</si>
  <si>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</si>
  <si>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</si>
  <si>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</si>
  <si>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</si>
  <si>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</si>
  <si>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</si>
  <si>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</si>
  <si>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</si>
  <si>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</si>
  <si>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</si>
  <si>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</si>
  <si>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</si>
  <si>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</si>
  <si>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</si>
  <si>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</si>
  <si>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</si>
  <si>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</si>
  <si>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</si>
  <si>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</si>
  <si>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</si>
  <si>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</si>
  <si>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</si>
  <si>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</si>
  <si>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</si>
  <si>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</si>
  <si>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</si>
  <si>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</si>
  <si>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</si>
  <si>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</si>
  <si>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</si>
  <si>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</si>
  <si>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</si>
  <si>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</si>
  <si>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</si>
  <si>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</si>
  <si>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</si>
  <si>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</si>
  <si>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</si>
  <si>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</si>
  <si>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</si>
  <si>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</si>
  <si>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</si>
  <si>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</si>
  <si>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</si>
  <si>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</si>
  <si>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</si>
  <si>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</si>
  <si>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</si>
  <si>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</si>
  <si>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</si>
  <si>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</si>
  <si>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</si>
  <si>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</si>
  <si>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</si>
  <si>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</si>
  <si>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</si>
  <si>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</si>
  <si>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</si>
  <si>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</si>
  <si>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</si>
  <si>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</si>
  <si>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</si>
  <si>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</si>
  <si>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</si>
  <si>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</si>
  <si>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</si>
  <si>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</si>
  <si>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</si>
  <si>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</si>
  <si>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</si>
  <si>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</si>
  <si>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</si>
  <si>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</si>
  <si>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</si>
  <si>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</si>
  <si>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</si>
  <si>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</si>
  <si>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</si>
  <si>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</si>
  <si>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</si>
  <si>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</si>
  <si>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</si>
  <si>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</si>
  <si>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</si>
  <si>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</si>
  <si>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</si>
  <si>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</si>
  <si>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</si>
  <si>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</si>
  <si>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</si>
  <si>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</si>
  <si>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</si>
  <si>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</si>
  <si>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</si>
  <si>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</si>
  <si>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</si>
  <si>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</si>
  <si>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</si>
  <si>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</si>
  <si>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</si>
  <si>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</si>
  <si>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</si>
  <si>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</si>
  <si>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</si>
  <si>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</si>
  <si>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</si>
  <si>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</si>
  <si>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</si>
  <si>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</si>
  <si>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</si>
  <si>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</si>
  <si>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</si>
  <si>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</si>
  <si>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</si>
  <si>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</si>
  <si>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</si>
  <si>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</si>
  <si>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</si>
  <si>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</si>
  <si>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</si>
  <si>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</si>
  <si>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</si>
  <si>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</si>
  <si>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</si>
  <si>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</si>
  <si>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</si>
  <si>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</si>
  <si>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</si>
  <si>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</si>
  <si>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</si>
  <si>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</si>
  <si>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</si>
  <si>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</si>
  <si>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</si>
  <si>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</si>
  <si>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</si>
  <si>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</si>
  <si>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</si>
  <si>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</si>
  <si>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</si>
  <si>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</si>
  <si>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</si>
  <si>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</si>
  <si>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</si>
  <si>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</si>
  <si>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</si>
  <si>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</si>
  <si>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</si>
  <si>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</si>
  <si>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</si>
  <si>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</si>
  <si>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</si>
  <si>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</si>
  <si>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</si>
  <si>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</si>
  <si>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</si>
  <si>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</si>
  <si>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</si>
  <si>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</si>
  <si>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</si>
  <si>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</si>
  <si>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</si>
  <si>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</si>
  <si>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</si>
  <si>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</si>
  <si>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</si>
  <si>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</si>
  <si>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</si>
  <si>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</si>
  <si>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</si>
  <si>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</si>
  <si>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</si>
  <si>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</si>
  <si>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</si>
  <si>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</si>
  <si>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</si>
  <si>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</si>
  <si>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</si>
  <si>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</si>
  <si>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</si>
  <si>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</si>
  <si>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</si>
  <si>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</si>
  <si>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</si>
  <si>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</si>
  <si>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</si>
  <si>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</si>
  <si>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</si>
  <si>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</si>
  <si>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</si>
  <si>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</si>
  <si>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</si>
  <si>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</si>
  <si>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</si>
  <si>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</si>
  <si>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</si>
  <si>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</si>
  <si>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</si>
  <si>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</si>
  <si>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</si>
  <si>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</si>
  <si>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</si>
  <si>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</si>
  <si>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</si>
  <si>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</si>
  <si>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</si>
  <si>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</si>
  <si>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</si>
  <si>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</si>
  <si>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</si>
  <si>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</si>
  <si>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</si>
  <si>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</si>
  <si>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</si>
  <si>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</si>
  <si>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</si>
  <si>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</si>
  <si>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</si>
  <si>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</si>
  <si>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</si>
  <si>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</si>
  <si>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</si>
  <si>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</si>
  <si>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</si>
  <si>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</si>
  <si>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</si>
  <si>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</si>
  <si>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</si>
  <si>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</si>
  <si>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</si>
  <si>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</si>
  <si>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</si>
  <si>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</si>
  <si>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</si>
  <si>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</si>
  <si>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</si>
  <si>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</si>
  <si>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</si>
  <si>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</si>
  <si>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</si>
  <si>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</si>
  <si>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</si>
  <si>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</si>
  <si>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</si>
  <si>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</si>
  <si>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</si>
  <si>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</si>
  <si>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</si>
  <si>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</si>
  <si>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</si>
  <si>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</si>
  <si>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</si>
  <si>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</si>
  <si>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</si>
  <si>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</si>
  <si>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</si>
  <si>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</si>
  <si>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</si>
  <si>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</si>
  <si>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</si>
  <si>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</si>
  <si>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</si>
  <si>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</si>
  <si>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</si>
  <si>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</si>
  <si>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</si>
  <si>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</si>
  <si>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</si>
  <si>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</si>
  <si>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</si>
  <si>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</si>
  <si>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</si>
  <si>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</si>
  <si>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</si>
  <si>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</si>
  <si>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</si>
  <si>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</si>
  <si>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</si>
  <si>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</si>
  <si>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</si>
  <si>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</si>
  <si>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</si>
  <si>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</si>
  <si>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</si>
  <si>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</si>
  <si>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</si>
  <si>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</si>
  <si>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</si>
  <si>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</si>
  <si>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</si>
  <si>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</si>
  <si>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</si>
  <si>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</si>
  <si>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</si>
  <si>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</si>
  <si>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</si>
  <si>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</si>
  <si>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</si>
  <si>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</si>
  <si>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</si>
  <si>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</si>
  <si>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</si>
  <si>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</si>
  <si>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</si>
  <si>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</si>
  <si>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</si>
  <si>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</si>
  <si>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</si>
  <si>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</si>
  <si>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</si>
  <si>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</si>
  <si>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</si>
  <si>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</si>
  <si>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</si>
  <si>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</si>
  <si>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</si>
  <si>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</si>
  <si>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</si>
  <si>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</si>
  <si>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</si>
  <si>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</si>
  <si>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</si>
  <si>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</si>
  <si>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</si>
  <si>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</si>
  <si>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</si>
  <si>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</si>
  <si>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</si>
  <si>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</si>
  <si>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</si>
  <si>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</si>
  <si>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</si>
  <si>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</si>
  <si>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</si>
  <si>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</si>
  <si>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</si>
  <si>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</si>
  <si>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</si>
  <si>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</si>
  <si>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</si>
  <si>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</si>
  <si>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</si>
  <si>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</si>
  <si>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</si>
  <si>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</si>
  <si>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</si>
  <si>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</si>
  <si>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</si>
  <si>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</si>
  <si>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</si>
  <si>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</si>
  <si>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</si>
  <si>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</si>
  <si>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</si>
  <si>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</si>
  <si>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</si>
  <si>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</si>
  <si>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</si>
  <si>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</si>
  <si>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</si>
  <si>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</si>
  <si>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</si>
  <si>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</si>
  <si>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</si>
  <si>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</si>
  <si>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</si>
  <si>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</si>
  <si>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</si>
  <si>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</si>
  <si>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</si>
  <si>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</si>
  <si>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</si>
  <si>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</si>
  <si>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</si>
  <si>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</si>
  <si>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</si>
  <si>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</si>
  <si>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</si>
  <si>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</si>
  <si>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</si>
  <si>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</si>
  <si>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</si>
  <si>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</si>
  <si>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</si>
  <si>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</si>
  <si>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</si>
  <si>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</si>
  <si>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</si>
  <si>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</si>
  <si>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</si>
  <si>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</si>
  <si>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</si>
  <si>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</si>
  <si>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</si>
  <si>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</si>
  <si>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</si>
  <si>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</si>
  <si>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</si>
  <si>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</si>
  <si>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</si>
  <si>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</si>
  <si>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</si>
  <si>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</si>
  <si>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</si>
  <si>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</si>
  <si>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</si>
  <si>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</si>
  <si>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</si>
  <si>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</si>
  <si>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</si>
  <si>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</si>
  <si>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</si>
  <si>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</si>
  <si>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</si>
  <si>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</si>
  <si>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</si>
  <si>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</si>
  <si>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</si>
  <si>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</si>
  <si>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</si>
  <si>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</si>
  <si>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</si>
  <si>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</si>
  <si>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</si>
  <si>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</si>
  <si>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</si>
  <si>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</si>
  <si>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</si>
  <si>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</si>
  <si>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</si>
  <si>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</si>
  <si>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</si>
  <si>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</si>
  <si>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</si>
  <si>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</si>
  <si>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</si>
  <si>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</si>
  <si>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</si>
  <si>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</si>
  <si>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</si>
  <si>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</si>
  <si>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</si>
  <si>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</si>
  <si>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</si>
  <si>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</si>
  <si>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</si>
  <si>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</si>
  <si>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</si>
  <si>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</si>
  <si>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</si>
  <si>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</si>
  <si>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</si>
  <si>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</si>
  <si>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</si>
  <si>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</si>
  <si>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</si>
  <si>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</si>
  <si>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</si>
  <si>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</si>
  <si>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</si>
  <si>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</si>
  <si>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</si>
  <si>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</si>
  <si>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</si>
  <si>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</si>
  <si>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</si>
  <si>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</si>
  <si>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</si>
  <si>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</si>
  <si>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</si>
  <si>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</si>
  <si>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</si>
  <si>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</si>
  <si>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</si>
  <si>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</si>
  <si>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</si>
  <si>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</si>
  <si>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</si>
  <si>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</si>
  <si>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</si>
  <si>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</si>
  <si>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</si>
  <si>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</si>
  <si>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</si>
  <si>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</si>
  <si>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</si>
  <si>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</si>
  <si>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</si>
  <si>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</si>
  <si>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</si>
  <si>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</si>
  <si>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</si>
  <si>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</si>
  <si>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</si>
  <si>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</si>
  <si>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</si>
  <si>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</si>
  <si>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</si>
  <si>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</si>
  <si>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</si>
  <si>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</si>
  <si>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</si>
  <si>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</si>
  <si>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</si>
  <si>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</si>
  <si>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</si>
  <si>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</si>
  <si>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</si>
  <si>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</si>
  <si>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</si>
  <si>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</si>
  <si>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</si>
  <si>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</si>
  <si>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</si>
  <si>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</si>
  <si>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</si>
  <si>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</si>
  <si>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</si>
  <si>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</si>
  <si>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</si>
  <si>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</si>
  <si>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</si>
  <si>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</si>
  <si>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</si>
  <si>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</si>
  <si>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</si>
  <si>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</si>
  <si>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</si>
  <si>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</si>
  <si>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</si>
  <si>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</si>
  <si>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</si>
  <si>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</si>
  <si>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</si>
  <si>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</si>
  <si>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</si>
  <si>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</si>
  <si>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</si>
  <si>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</si>
  <si>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</si>
  <si>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</si>
  <si>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</si>
  <si>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</si>
  <si>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</si>
  <si>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</si>
  <si>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</si>
  <si>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</si>
  <si>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</si>
  <si>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</si>
  <si>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</si>
  <si>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</si>
  <si>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</si>
  <si>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</si>
  <si>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</si>
  <si>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</si>
  <si>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</si>
  <si>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</si>
  <si>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</si>
  <si>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</si>
  <si>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</si>
  <si>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</si>
  <si>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</si>
  <si>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</si>
  <si>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</si>
  <si>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</si>
  <si>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</si>
  <si>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</si>
  <si>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</si>
  <si>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</si>
  <si>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</si>
  <si>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</si>
  <si>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</si>
  <si>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</si>
  <si>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</si>
  <si>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</si>
  <si>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</si>
  <si>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</si>
  <si>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</si>
  <si>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</si>
  <si>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</si>
  <si>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</si>
  <si>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</si>
  <si>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</si>
  <si>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</si>
  <si>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</si>
  <si>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</si>
  <si>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</si>
  <si>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</si>
  <si>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</si>
  <si>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</si>
  <si>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</si>
  <si>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</si>
  <si>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</si>
  <si>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</si>
  <si>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</si>
  <si>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</si>
  <si>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</si>
  <si>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</si>
  <si>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</si>
  <si>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</si>
  <si>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</si>
  <si>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</si>
  <si>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</si>
  <si>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</si>
  <si>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</si>
  <si>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</si>
  <si>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</si>
  <si>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</si>
  <si>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</si>
  <si>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</si>
  <si>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</si>
  <si>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</si>
  <si>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</si>
  <si>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</si>
  <si>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</si>
  <si>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</si>
  <si>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</si>
  <si>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</si>
  <si>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</si>
  <si>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</si>
  <si>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</si>
  <si>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</si>
  <si>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</si>
  <si>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</si>
  <si>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</si>
  <si>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</si>
  <si>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</si>
  <si>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</si>
  <si>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</si>
  <si>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</si>
  <si>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</si>
  <si>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</si>
  <si>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</si>
  <si>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</si>
  <si>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</si>
  <si>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</si>
  <si>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</si>
  <si>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</si>
  <si>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</si>
  <si>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</si>
  <si>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</si>
  <si>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</si>
  <si>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</si>
  <si>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</si>
  <si>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</si>
  <si>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</si>
  <si>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</si>
  <si>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</si>
  <si>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</si>
  <si>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</si>
  <si>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</si>
  <si>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</si>
  <si>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</si>
  <si>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</si>
  <si>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</si>
  <si>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</si>
  <si>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</si>
  <si>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</si>
  <si>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</si>
  <si>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</si>
  <si>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</si>
  <si>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</si>
  <si>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</si>
  <si>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</si>
  <si>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</si>
  <si>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</si>
  <si>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</si>
  <si>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</si>
  <si>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</si>
  <si>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</si>
  <si>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</si>
  <si>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</si>
  <si>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</si>
  <si>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</si>
  <si>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</si>
  <si>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</si>
  <si>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</si>
  <si>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</si>
  <si>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</si>
  <si>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</si>
  <si>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</si>
  <si>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</si>
  <si>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</si>
  <si>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</si>
  <si>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</si>
  <si>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</si>
  <si>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</si>
  <si>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</si>
  <si>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</si>
  <si>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</si>
  <si>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</si>
  <si>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</si>
  <si>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</si>
  <si>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</si>
  <si>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</si>
  <si>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</si>
  <si>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</si>
  <si>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</si>
  <si>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</si>
  <si>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</si>
  <si>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</si>
  <si>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</si>
  <si>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</si>
  <si>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</si>
  <si>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</si>
  <si>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</si>
  <si>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</si>
  <si>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</si>
  <si>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</si>
  <si>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</si>
  <si>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</si>
  <si>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</si>
  <si>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</si>
  <si>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</si>
  <si>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</si>
  <si>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</si>
  <si>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</si>
  <si>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</si>
  <si>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</si>
  <si>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</si>
  <si>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</si>
  <si>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</si>
  <si>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</si>
  <si>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</si>
  <si>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</si>
  <si>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</si>
  <si>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</si>
  <si>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</si>
  <si>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</si>
  <si>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</si>
  <si>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</si>
  <si>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</si>
  <si>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</si>
  <si>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</si>
  <si>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</si>
  <si>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</si>
  <si>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</si>
  <si>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</si>
  <si>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</si>
  <si>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</si>
  <si>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</si>
  <si>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</si>
  <si>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</si>
  <si>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</si>
  <si>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</si>
  <si>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</si>
  <si>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</si>
  <si>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</si>
  <si>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</si>
  <si>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</si>
  <si>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</si>
  <si>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</si>
  <si>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</si>
  <si>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</si>
  <si>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</si>
  <si>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</si>
  <si>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</si>
  <si>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</si>
  <si>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</si>
  <si>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</si>
  <si>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</si>
  <si>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</si>
  <si>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</si>
  <si>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</si>
  <si>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</si>
  <si>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</si>
  <si>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</si>
  <si>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</si>
  <si>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</si>
  <si>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</si>
  <si>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</si>
  <si>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</si>
  <si>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</si>
  <si>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</si>
  <si>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</si>
  <si>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</si>
  <si>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</si>
  <si>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</si>
  <si>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</si>
  <si>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</si>
  <si>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</si>
  <si>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</si>
  <si>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</si>
  <si>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</si>
  <si>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</si>
  <si>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</si>
  <si>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</si>
  <si>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</si>
  <si>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</si>
  <si>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</si>
  <si>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</si>
  <si>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</si>
  <si>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</si>
  <si>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</si>
  <si>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</si>
  <si>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</si>
  <si>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</si>
  <si>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</si>
  <si>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</si>
  <si>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</si>
  <si>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</si>
  <si>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</si>
  <si>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</si>
  <si>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</si>
  <si>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</si>
  <si>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</si>
  <si>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</si>
  <si>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</si>
  <si>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</si>
  <si>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</si>
  <si>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</si>
  <si>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</si>
  <si>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</si>
  <si>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</si>
  <si>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</si>
  <si>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</si>
  <si>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</si>
  <si>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</si>
  <si>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</si>
  <si>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</si>
  <si>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</si>
  <si>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</si>
  <si>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</si>
  <si>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</si>
  <si>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</si>
  <si>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</si>
  <si>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</si>
  <si>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</si>
  <si>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</si>
  <si>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</si>
  <si>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</si>
  <si>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</si>
  <si>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</si>
  <si>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</si>
  <si>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</si>
  <si>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</si>
  <si>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</si>
  <si>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</si>
  <si>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</si>
  <si>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</si>
  <si>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</si>
  <si>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</si>
  <si>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</si>
  <si>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</si>
  <si>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</si>
  <si>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</si>
  <si>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</si>
  <si>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</si>
  <si>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</si>
  <si>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</si>
  <si>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</si>
  <si>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</si>
  <si>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</si>
  <si>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</si>
  <si>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</si>
  <si>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</si>
  <si>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</si>
  <si>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</si>
  <si>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</si>
  <si>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</si>
  <si>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</si>
  <si>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</si>
  <si>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</si>
  <si>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</si>
  <si>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</si>
  <si>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</si>
  <si>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</si>
  <si>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</si>
  <si>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</si>
  <si>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</si>
  <si>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</si>
  <si>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</si>
  <si>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</si>
  <si>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</si>
  <si>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</si>
  <si>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</si>
  <si>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</si>
  <si>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</si>
  <si>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</si>
  <si>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</si>
  <si>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</si>
  <si>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</si>
  <si>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</si>
  <si>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</si>
  <si>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</si>
  <si>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</si>
  <si>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</si>
  <si>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</si>
  <si>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</si>
  <si>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</si>
  <si>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</si>
  <si>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</si>
  <si>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</si>
  <si>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</si>
  <si>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</si>
  <si>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</si>
  <si>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</si>
  <si>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</si>
  <si>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</si>
  <si>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</si>
  <si>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</si>
  <si>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</si>
  <si>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</si>
  <si>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</si>
  <si>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</si>
  <si>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</si>
  <si>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</si>
  <si>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</si>
  <si>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</si>
  <si>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</si>
  <si>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</si>
  <si>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</si>
  <si>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</si>
  <si>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</si>
  <si>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</si>
  <si>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</si>
  <si>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</si>
  <si>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</si>
  <si>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</si>
  <si>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</si>
  <si>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</si>
  <si>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</si>
  <si>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</si>
  <si>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</si>
  <si>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</si>
  <si>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</si>
  <si>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</si>
  <si>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</si>
  <si>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</si>
  <si>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</si>
  <si>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</si>
  <si>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</si>
  <si>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</si>
  <si>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</si>
  <si>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</si>
  <si>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</si>
  <si>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</si>
  <si>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</si>
  <si>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</si>
  <si>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</si>
  <si>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</si>
  <si>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</si>
  <si>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</si>
  <si>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</si>
  <si>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</si>
  <si>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</si>
  <si>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</si>
  <si>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</si>
  <si>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</si>
  <si>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</si>
  <si>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</si>
  <si>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</si>
  <si>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</si>
  <si>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</si>
  <si>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</si>
  <si>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</si>
  <si>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</si>
  <si>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</si>
  <si>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</si>
  <si>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</si>
  <si>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</si>
  <si>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</si>
  <si>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</si>
  <si>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</si>
  <si>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</si>
  <si>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</si>
  <si>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</si>
  <si>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</si>
  <si>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</si>
  <si>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</si>
  <si>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</si>
  <si>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</si>
  <si>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</si>
  <si>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</si>
  <si>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</si>
  <si>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</si>
  <si>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</si>
  <si>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</si>
  <si>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</si>
  <si>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</si>
  <si>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</si>
  <si>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</si>
  <si>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</si>
  <si>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</si>
  <si>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</si>
  <si>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</si>
  <si>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</si>
  <si>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</si>
  <si>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</si>
  <si>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</si>
  <si>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</si>
  <si>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</si>
  <si>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</si>
  <si>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</si>
  <si>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</si>
  <si>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</si>
  <si>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</si>
  <si>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</si>
  <si>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</si>
  <si>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</si>
  <si>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</si>
  <si>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</si>
  <si>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</si>
  <si>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</si>
  <si>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</si>
  <si>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</si>
  <si>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</si>
  <si>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</si>
  <si>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</si>
  <si>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</si>
  <si>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</si>
  <si>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</si>
  <si>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</si>
  <si>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</si>
  <si>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</si>
  <si>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</si>
  <si>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</si>
  <si>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</si>
  <si>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</si>
  <si>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</si>
  <si>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</si>
  <si>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</si>
  <si>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</si>
  <si>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</si>
  <si>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</si>
  <si>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</si>
  <si>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</si>
  <si>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</si>
  <si>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</si>
  <si>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</si>
  <si>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</si>
  <si>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</si>
  <si>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</si>
  <si>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</si>
  <si>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</si>
  <si>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</si>
  <si>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</si>
  <si>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</si>
  <si>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</si>
  <si>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</si>
  <si>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</si>
  <si>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</si>
  <si>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</si>
  <si>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</si>
  <si>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</si>
  <si>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</si>
  <si>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</si>
  <si>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</si>
  <si>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</si>
  <si>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</si>
  <si>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</si>
  <si>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</si>
  <si>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</si>
  <si>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</si>
  <si>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</si>
  <si>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</si>
  <si>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</si>
  <si>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</si>
  <si>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</si>
  <si>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</si>
  <si>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</si>
  <si>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</si>
  <si>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</si>
  <si>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</si>
  <si>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</si>
  <si>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</si>
  <si>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</si>
  <si>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</si>
  <si>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</si>
  <si>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</si>
  <si>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</si>
  <si>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</si>
  <si>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</si>
  <si>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</si>
  <si>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</si>
  <si>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</si>
  <si>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</si>
  <si>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</si>
  <si>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</si>
  <si>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</si>
  <si>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</si>
  <si>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</si>
  <si>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</si>
  <si>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</si>
  <si>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</si>
  <si>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</si>
  <si>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</si>
  <si>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</si>
  <si>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</si>
  <si>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</si>
  <si>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</si>
  <si>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</si>
  <si>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</si>
  <si>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</si>
  <si>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</si>
  <si>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</si>
  <si>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</si>
  <si>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</si>
  <si>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</si>
  <si>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</si>
  <si>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</si>
  <si>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</si>
  <si>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</si>
  <si>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</si>
  <si>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</si>
  <si>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</si>
  <si>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</si>
  <si>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</si>
  <si>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</si>
  <si>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</si>
  <si>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</si>
  <si>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</si>
  <si>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</si>
  <si>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</si>
  <si>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</si>
  <si>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</si>
  <si>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</si>
  <si>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</si>
  <si>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</si>
  <si>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</si>
  <si>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</si>
  <si>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</si>
  <si>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</si>
  <si>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</si>
  <si>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</si>
  <si>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</si>
  <si>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</si>
  <si>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</si>
  <si>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</si>
  <si>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</si>
  <si>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</si>
  <si>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</si>
  <si>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</si>
  <si>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</si>
  <si>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</si>
  <si>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</si>
  <si>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</si>
  <si>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</si>
  <si>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</si>
  <si>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</si>
  <si>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</si>
  <si>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</si>
  <si>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</si>
  <si>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</si>
  <si>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</si>
  <si>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</si>
  <si>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</si>
  <si>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</si>
  <si>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</si>
  <si>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</si>
  <si>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</si>
  <si>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</si>
  <si>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</si>
  <si>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</si>
  <si>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</si>
  <si>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</si>
  <si>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</si>
  <si>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</si>
  <si>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</si>
  <si>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</si>
  <si>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</si>
  <si>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</si>
  <si>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</si>
  <si>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</si>
  <si>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</si>
  <si>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</si>
  <si>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</si>
  <si>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</si>
  <si>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</si>
  <si>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</si>
  <si>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</si>
  <si>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</si>
  <si>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</si>
  <si>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</si>
  <si>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</si>
  <si>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</si>
  <si>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</si>
  <si>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</si>
  <si>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</si>
  <si>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</si>
  <si>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</si>
  <si>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</si>
  <si>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</si>
  <si>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</si>
  <si>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</si>
  <si>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</si>
  <si>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</si>
  <si>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</si>
  <si>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</si>
  <si>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</si>
  <si>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</si>
  <si>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</si>
  <si>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</si>
  <si>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</si>
  <si>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</si>
  <si>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</si>
  <si>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</si>
  <si>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</si>
  <si>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</si>
  <si>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</si>
  <si>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</si>
  <si>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</si>
  <si>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</si>
  <si>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</si>
  <si>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</si>
  <si>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</si>
  <si>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</si>
  <si>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</si>
  <si>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</si>
  <si>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</si>
  <si>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</si>
  <si>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</si>
  <si>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</si>
  <si>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</si>
  <si>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</si>
  <si>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</si>
  <si>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</si>
  <si>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</si>
  <si>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</si>
  <si>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</si>
  <si>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</si>
  <si>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</si>
  <si>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</si>
  <si>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</si>
  <si>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</si>
  <si>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</si>
  <si>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</si>
  <si>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</si>
  <si>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</si>
  <si>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</si>
  <si>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</si>
  <si>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</si>
  <si>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</si>
  <si>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</si>
  <si>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</si>
  <si>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</si>
  <si>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</si>
  <si>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</si>
  <si>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</si>
  <si>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</si>
  <si>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</si>
  <si>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</si>
  <si>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</si>
  <si>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</si>
  <si>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</si>
  <si>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</si>
  <si>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</si>
  <si>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</si>
  <si>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</si>
  <si>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</si>
  <si>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</si>
  <si>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</si>
  <si>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</si>
  <si>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</si>
  <si>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</si>
  <si>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</si>
  <si>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</si>
  <si>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</si>
  <si>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</si>
  <si>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</si>
  <si>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</si>
  <si>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</si>
  <si>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</si>
  <si>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</si>
  <si>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</si>
  <si>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</si>
  <si>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</si>
  <si>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</si>
  <si>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</si>
  <si>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</si>
  <si>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</si>
  <si>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</si>
  <si>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</si>
  <si>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</si>
  <si>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</si>
  <si>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</si>
  <si>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</si>
  <si>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</si>
  <si>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</si>
  <si>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</si>
  <si>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</si>
  <si>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</si>
  <si>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</si>
  <si>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</si>
  <si>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</si>
  <si>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</si>
  <si>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</si>
  <si>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</si>
  <si>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</si>
  <si>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</si>
  <si>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</si>
  <si>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</si>
  <si>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</si>
  <si>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</si>
  <si>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</si>
  <si>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</si>
  <si>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</si>
  <si>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</si>
  <si>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</si>
  <si>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</si>
  <si>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</si>
  <si>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</si>
  <si>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</si>
  <si>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</si>
  <si>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</si>
  <si>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</si>
  <si>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</si>
  <si>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</si>
  <si>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</si>
  <si>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</si>
  <si>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</si>
  <si>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</si>
  <si>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</si>
  <si>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</si>
  <si>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</si>
  <si>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</si>
  <si>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</si>
  <si>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</si>
  <si>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</si>
  <si>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</si>
  <si>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</si>
  <si>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</si>
  <si>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</si>
  <si>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</si>
  <si>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</si>
  <si>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</si>
  <si>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</si>
  <si>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</si>
  <si>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</si>
  <si>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</si>
  <si>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</si>
  <si>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</si>
  <si>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</si>
  <si>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</si>
  <si>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</si>
  <si>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</si>
  <si>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</si>
  <si>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</si>
  <si>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</si>
  <si>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</si>
  <si>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</si>
  <si>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</si>
  <si>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</si>
  <si>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</si>
  <si>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</si>
  <si>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</si>
  <si>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</si>
  <si>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</si>
  <si>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</si>
  <si>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</si>
  <si>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</si>
  <si>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</si>
  <si>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</si>
  <si>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</si>
  <si>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</si>
  <si>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</si>
  <si>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</si>
  <si>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</si>
  <si>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</si>
  <si>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</si>
  <si>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</si>
  <si>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</si>
  <si>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</si>
  <si>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</si>
  <si>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</si>
  <si>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</si>
  <si>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</si>
  <si>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</si>
  <si>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</si>
  <si>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</si>
  <si>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</si>
  <si>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</si>
  <si>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</si>
  <si>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</si>
  <si>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</si>
  <si>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</si>
  <si>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</si>
  <si>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</si>
  <si>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</si>
  <si>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</si>
  <si>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</si>
  <si>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</si>
  <si>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</si>
  <si>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</si>
  <si>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</si>
  <si>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</si>
  <si>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</si>
  <si>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</si>
  <si>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</si>
  <si>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</si>
  <si>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</si>
  <si>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</si>
  <si>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</si>
  <si>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</si>
  <si>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</si>
  <si>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</si>
  <si>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</si>
  <si>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</si>
  <si>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</si>
  <si>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</si>
  <si>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</si>
  <si>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</si>
  <si>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</si>
  <si>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</si>
  <si>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</si>
  <si>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</si>
  <si>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</si>
  <si>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</si>
  <si>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</si>
  <si>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</si>
  <si>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</si>
  <si>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</si>
  <si>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</si>
  <si>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</si>
  <si>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</si>
  <si>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</si>
  <si>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</si>
  <si>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</si>
  <si>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</si>
  <si>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</si>
  <si>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</si>
  <si>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</si>
  <si>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</si>
  <si>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</si>
  <si>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</si>
  <si>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</si>
  <si>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</si>
  <si>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</si>
  <si>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</si>
  <si>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</si>
  <si>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</si>
  <si>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</si>
  <si>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</si>
  <si>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</si>
  <si>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</si>
  <si>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</si>
  <si>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</si>
  <si>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</si>
  <si>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</si>
  <si>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</si>
  <si>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</si>
  <si>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</si>
  <si>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</si>
  <si>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</si>
  <si>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</si>
  <si>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</si>
  <si>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</si>
  <si>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</si>
  <si>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</si>
  <si>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</si>
  <si>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</si>
  <si>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</si>
  <si>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</si>
  <si>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</si>
  <si>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</si>
  <si>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</si>
  <si>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</si>
  <si>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</si>
  <si>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</si>
  <si>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</si>
  <si>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</si>
  <si>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</si>
  <si>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</si>
  <si>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</si>
  <si>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</si>
  <si>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</si>
  <si>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</si>
  <si>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</si>
  <si>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</si>
  <si>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</si>
  <si>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</si>
  <si>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</si>
  <si>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</si>
  <si>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</si>
  <si>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</si>
  <si>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</si>
  <si>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</si>
  <si>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</si>
  <si>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</si>
  <si>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</si>
  <si>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</si>
  <si>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</si>
  <si>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</si>
  <si>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</si>
  <si>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</si>
  <si>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</si>
  <si>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</si>
  <si>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</si>
  <si>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</si>
  <si>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</si>
  <si>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</si>
  <si>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</si>
  <si>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</si>
  <si>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</si>
  <si>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</si>
  <si>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</si>
  <si>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</si>
  <si>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</si>
  <si>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</si>
  <si>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</si>
  <si>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</si>
  <si>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</si>
  <si>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</si>
  <si>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</si>
  <si>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</si>
  <si>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</si>
  <si>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</si>
  <si>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</si>
  <si>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</si>
  <si>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</si>
  <si>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</si>
  <si>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</si>
  <si>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</si>
  <si>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</si>
  <si>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</si>
  <si>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</si>
  <si>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</si>
  <si>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</si>
  <si>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</si>
  <si>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</si>
  <si>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</si>
  <si>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</si>
  <si>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</si>
  <si>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</si>
  <si>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</si>
  <si>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</si>
  <si>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</si>
  <si>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</si>
  <si>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</si>
  <si>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</si>
  <si>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</si>
  <si>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</si>
  <si>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</si>
  <si>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</si>
  <si>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</si>
  <si>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</si>
  <si>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</si>
  <si>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</si>
  <si>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</si>
  <si>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</si>
  <si>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</si>
  <si>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</si>
  <si>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</si>
  <si>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</si>
  <si>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</si>
  <si>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</si>
  <si>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</si>
  <si>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</si>
  <si>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</si>
  <si>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</si>
  <si>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</si>
  <si>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</si>
  <si>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</si>
  <si>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</si>
  <si>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</si>
  <si>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</si>
  <si>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</si>
  <si>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</si>
  <si>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</si>
  <si>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</si>
  <si>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</si>
  <si>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</si>
  <si>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</si>
  <si>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</si>
  <si>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</si>
  <si>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</si>
  <si>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</si>
  <si>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</si>
  <si>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</si>
  <si>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</si>
  <si>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</si>
  <si>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</si>
  <si>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</si>
  <si>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</si>
  <si>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</si>
  <si>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</si>
  <si>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</si>
  <si>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</si>
  <si>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</si>
  <si>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</si>
  <si>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</si>
  <si>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</si>
  <si>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</si>
  <si>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</si>
  <si>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</si>
  <si>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</si>
  <si>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</si>
  <si>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</si>
  <si>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</si>
  <si>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</si>
  <si>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</si>
  <si>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</si>
  <si>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</si>
  <si>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</si>
  <si>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</si>
  <si>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</si>
  <si>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</si>
  <si>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</si>
  <si>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</si>
  <si>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</si>
  <si>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</si>
  <si>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</si>
  <si>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</si>
  <si>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</si>
  <si>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</si>
  <si>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</si>
  <si>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</si>
  <si>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</si>
  <si>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</si>
  <si>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</si>
  <si>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</si>
  <si>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</si>
  <si>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</si>
  <si>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</si>
  <si>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</si>
  <si>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</si>
  <si>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</si>
  <si>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</si>
  <si>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</si>
  <si>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</si>
  <si>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</si>
  <si>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</si>
  <si>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</si>
  <si>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</si>
  <si>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</si>
  <si>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</si>
  <si>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</si>
  <si>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</si>
  <si>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</si>
  <si>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</si>
  <si>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</si>
  <si>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</si>
  <si>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</si>
  <si>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</si>
  <si>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</si>
  <si>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</si>
  <si>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</si>
  <si>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</si>
  <si>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</si>
  <si>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</si>
  <si>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</si>
  <si>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</si>
  <si>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</si>
  <si>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</si>
  <si>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</si>
  <si>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</si>
  <si>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</si>
  <si>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</si>
  <si>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</si>
  <si>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</si>
  <si>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</si>
  <si>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</si>
  <si>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</si>
  <si>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</si>
  <si>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</si>
  <si>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</si>
  <si>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</si>
  <si>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</si>
  <si>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</si>
  <si>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</si>
  <si>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</si>
  <si>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</si>
  <si>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</si>
  <si>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</si>
  <si>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</si>
  <si>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</si>
  <si>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</si>
  <si>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</si>
  <si>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</si>
  <si>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</si>
  <si>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</si>
  <si>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</si>
  <si>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</si>
  <si>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</si>
  <si>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</si>
  <si>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</si>
  <si>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</si>
  <si>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</si>
  <si>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</si>
  <si>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</si>
  <si>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</si>
  <si>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</si>
  <si>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</si>
  <si>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</si>
  <si>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</si>
  <si>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</si>
  <si>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</si>
  <si>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</si>
  <si>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</si>
  <si>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</si>
  <si>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</si>
  <si>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</si>
  <si>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</si>
  <si>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</si>
  <si>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</si>
  <si>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</si>
  <si>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</si>
  <si>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</si>
  <si>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</si>
  <si>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</si>
  <si>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</si>
  <si>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</si>
  <si>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</si>
  <si>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</si>
  <si>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</si>
  <si>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</si>
  <si>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</si>
  <si>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</si>
  <si>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</si>
  <si>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</si>
  <si>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</si>
  <si>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</si>
  <si>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</si>
  <si>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</si>
  <si>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</si>
  <si>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</si>
  <si>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</si>
  <si>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</si>
  <si>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</si>
  <si>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</si>
  <si>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</si>
  <si>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</si>
  <si>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</si>
  <si>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</si>
  <si>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</si>
  <si>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</si>
  <si>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</si>
  <si>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</si>
  <si>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</si>
  <si>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</si>
  <si>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</si>
  <si>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</si>
  <si>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</si>
  <si>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</si>
  <si>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</si>
  <si>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</si>
  <si>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</si>
  <si>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</si>
  <si>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</si>
  <si>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</si>
  <si>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</si>
  <si>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</si>
  <si>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</si>
  <si>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</si>
  <si>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</si>
  <si>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</si>
  <si>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</si>
  <si>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</si>
  <si>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</si>
  <si>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</si>
  <si>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</si>
  <si>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</si>
  <si>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</si>
  <si>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</si>
  <si>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</si>
  <si>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</si>
  <si>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</si>
  <si>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</si>
  <si>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</si>
  <si>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</si>
  <si>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</si>
  <si>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</si>
  <si>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</si>
  <si>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</si>
  <si>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</si>
  <si>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</si>
  <si>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</si>
  <si>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</si>
  <si>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</si>
  <si>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</si>
  <si>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</si>
  <si>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</si>
  <si>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</si>
  <si>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</si>
  <si>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</si>
  <si>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</si>
  <si>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</si>
  <si>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</si>
  <si>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</si>
  <si>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</si>
  <si>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</si>
  <si>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</si>
  <si>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</si>
  <si>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</si>
  <si>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</si>
  <si>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</si>
  <si>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</si>
  <si>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</si>
  <si>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</si>
  <si>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</si>
  <si>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</si>
  <si>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</si>
  <si>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</si>
  <si>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</si>
  <si>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</si>
  <si>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</si>
  <si>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</si>
  <si>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</si>
  <si>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</si>
  <si>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</si>
  <si>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</si>
  <si>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</si>
  <si>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</si>
  <si>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</si>
  <si>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</si>
  <si>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</si>
  <si>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</si>
  <si>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</si>
  <si>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</si>
  <si>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</si>
  <si>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</si>
  <si>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</si>
  <si>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</si>
  <si>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</si>
  <si>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</si>
  <si>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</si>
  <si>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</si>
  <si>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</si>
  <si>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</si>
  <si>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</si>
  <si>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</si>
  <si>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</si>
  <si>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</si>
  <si>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</si>
  <si>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</si>
  <si>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</si>
  <si>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</si>
  <si>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</si>
  <si>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</si>
  <si>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</si>
  <si>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</si>
  <si>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</si>
  <si>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</si>
  <si>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</si>
  <si>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</si>
  <si>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</si>
  <si>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</si>
  <si>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</si>
  <si>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</si>
  <si>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</si>
  <si>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</si>
  <si>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</si>
  <si>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</si>
  <si>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</si>
  <si>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</si>
  <si>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</si>
  <si>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</si>
  <si>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</si>
  <si>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</si>
  <si>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</si>
  <si>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</si>
  <si>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</si>
  <si>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</si>
  <si>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</si>
  <si>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</si>
  <si>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</si>
  <si>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</si>
  <si>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</si>
  <si>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</si>
  <si>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</si>
  <si>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</si>
  <si>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</si>
  <si>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</si>
  <si>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</si>
  <si>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</si>
  <si>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</si>
  <si>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</si>
  <si>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</si>
  <si>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</si>
  <si>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</si>
  <si>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</si>
  <si>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</si>
  <si>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</si>
  <si>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</si>
  <si>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</si>
  <si>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</si>
  <si>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</si>
  <si>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</si>
  <si>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</si>
  <si>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</si>
  <si>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</si>
  <si>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</si>
  <si>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</si>
  <si>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</si>
  <si>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</si>
  <si>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</si>
  <si>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</si>
  <si>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</si>
  <si>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</si>
  <si>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</si>
  <si>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</si>
  <si>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</si>
  <si>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</si>
  <si>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</si>
  <si>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</si>
  <si>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</si>
  <si>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</si>
  <si>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</si>
  <si>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</si>
  <si>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</si>
  <si>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</si>
  <si>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</si>
  <si>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</si>
  <si>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</si>
  <si>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</si>
  <si>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</si>
  <si>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</si>
  <si>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</si>
  <si>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</si>
  <si>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</si>
  <si>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</si>
  <si>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</si>
  <si>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</si>
  <si>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</si>
  <si>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</si>
  <si>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</si>
  <si>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</si>
  <si>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</si>
  <si>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</si>
  <si>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</si>
  <si>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</si>
  <si>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</si>
  <si>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</si>
  <si>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</si>
  <si>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</si>
  <si>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</si>
  <si>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</si>
  <si>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</si>
  <si>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</si>
  <si>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</si>
  <si>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</si>
  <si>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</si>
  <si>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</si>
  <si>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</si>
  <si>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</si>
  <si>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</si>
  <si>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</si>
  <si>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</si>
  <si>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</si>
  <si>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</si>
  <si>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</si>
  <si>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</si>
  <si>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</si>
  <si>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</si>
  <si>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</si>
  <si>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</si>
  <si>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</si>
  <si>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</si>
  <si>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</si>
  <si>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</si>
  <si>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</si>
  <si>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</si>
  <si>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</si>
  <si>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</si>
  <si>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</si>
  <si>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</si>
  <si>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</si>
  <si>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</si>
  <si>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</si>
  <si>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</si>
  <si>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</si>
  <si>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</si>
  <si>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</si>
  <si>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</si>
  <si>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</si>
  <si>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</si>
  <si>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</si>
  <si>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</si>
  <si>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</si>
  <si>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</si>
  <si>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</si>
  <si>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</si>
  <si>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</si>
  <si>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</si>
  <si>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</si>
  <si>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</si>
  <si>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</si>
  <si>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</si>
  <si>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</si>
  <si>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</si>
  <si>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</si>
  <si>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</si>
  <si>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</si>
  <si>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</si>
  <si>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</si>
  <si>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</si>
  <si>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</si>
  <si>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</si>
  <si>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</si>
  <si>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</si>
  <si>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</si>
  <si>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</si>
  <si>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</si>
  <si>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</si>
  <si>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</si>
  <si>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</si>
  <si>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</si>
  <si>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</si>
  <si>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</si>
  <si>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</si>
  <si>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</si>
  <si>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</si>
  <si>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</si>
  <si>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</si>
  <si>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</si>
  <si>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</si>
  <si>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</si>
  <si>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</si>
  <si>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</si>
  <si>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</si>
  <si>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</si>
  <si>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</si>
  <si>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</si>
  <si>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</si>
  <si>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</si>
  <si>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</si>
  <si>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</si>
  <si>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</si>
  <si>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</si>
  <si>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</si>
  <si>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</si>
  <si>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</si>
  <si>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</si>
  <si>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</si>
  <si>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</si>
  <si>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</si>
  <si>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</si>
  <si>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</si>
  <si>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</si>
  <si>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</si>
  <si>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</si>
  <si>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</si>
  <si>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</si>
  <si>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</si>
  <si>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</si>
  <si>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</si>
  <si>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</si>
  <si>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</si>
  <si>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</si>
  <si>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</si>
  <si>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</si>
  <si>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</si>
  <si>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</si>
  <si>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</si>
  <si>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</si>
  <si>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</si>
  <si>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</si>
  <si>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</si>
  <si>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</si>
  <si>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</si>
  <si>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</si>
  <si>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</si>
  <si>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</si>
  <si>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</si>
  <si>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</si>
  <si>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</si>
  <si>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</si>
  <si>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</si>
  <si>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</si>
  <si>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</si>
  <si>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</si>
  <si>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</si>
  <si>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</si>
  <si>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</si>
  <si>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</si>
  <si>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</si>
  <si>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</si>
  <si>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</si>
  <si>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</si>
  <si>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</si>
  <si>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</si>
  <si>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</si>
  <si>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</si>
  <si>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</si>
  <si>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</si>
  <si>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</si>
  <si>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</si>
  <si>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</si>
  <si>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</si>
  <si>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</si>
  <si>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</si>
  <si>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</si>
  <si>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</si>
  <si>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</si>
  <si>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</si>
  <si>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</si>
  <si>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</si>
  <si>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</si>
  <si>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</si>
  <si>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</si>
  <si>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</si>
  <si>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</si>
  <si>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</si>
  <si>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</si>
  <si>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</si>
  <si>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</si>
  <si>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</si>
  <si>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</si>
  <si>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</si>
  <si>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</si>
  <si>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</si>
  <si>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</si>
  <si>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</si>
  <si>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</si>
  <si>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</si>
  <si>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</si>
  <si>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</si>
  <si>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</si>
  <si>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</si>
  <si>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</si>
  <si>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</si>
  <si>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</si>
  <si>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</si>
  <si>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</si>
  <si>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</si>
  <si>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</si>
  <si>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</si>
  <si>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</si>
  <si>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</si>
  <si>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</si>
  <si>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</si>
  <si>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</si>
  <si>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</si>
  <si>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</si>
  <si>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</si>
  <si>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</si>
  <si>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</si>
  <si>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</si>
  <si>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</si>
  <si>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</si>
  <si>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</si>
  <si>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</si>
  <si>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</si>
  <si>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</si>
  <si>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</si>
  <si>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</si>
  <si>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</si>
  <si>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</si>
  <si>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</si>
  <si>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</si>
  <si>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</si>
  <si>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</si>
  <si>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</si>
  <si>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</si>
  <si>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</si>
  <si>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</si>
  <si>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</si>
  <si>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</si>
  <si>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</si>
  <si>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</si>
  <si>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</si>
  <si>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</si>
  <si>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</si>
  <si>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</si>
  <si>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</si>
  <si>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</si>
  <si>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</si>
  <si>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</si>
  <si>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</si>
  <si>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</si>
  <si>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</si>
  <si>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</si>
  <si>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</si>
  <si>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</si>
  <si>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</si>
  <si>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</si>
  <si>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</si>
  <si>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</si>
  <si>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</si>
  <si>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</si>
  <si>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</si>
  <si>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</si>
  <si>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</si>
  <si>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</si>
  <si>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</si>
  <si>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</si>
  <si>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</si>
  <si>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</si>
  <si>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</si>
  <si>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</si>
  <si>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</si>
  <si>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</si>
  <si>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</si>
  <si>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</si>
  <si>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</si>
  <si>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</si>
  <si>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</si>
  <si>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</si>
  <si>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</si>
  <si>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</si>
  <si>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</si>
  <si>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</si>
  <si>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</si>
  <si>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</si>
  <si>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</si>
  <si>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</si>
  <si>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</si>
  <si>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</si>
  <si>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</si>
  <si>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</si>
  <si>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</si>
  <si>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</si>
  <si>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</si>
  <si>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</si>
  <si>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</si>
  <si>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</si>
  <si>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</si>
  <si>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</si>
  <si>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</si>
  <si>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</si>
  <si>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</si>
  <si>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</si>
  <si>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</si>
  <si>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</si>
  <si>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</si>
  <si>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</si>
  <si>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</si>
  <si>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</si>
  <si>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</si>
  <si>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</si>
  <si>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</si>
  <si>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</si>
  <si>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</si>
  <si>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</si>
  <si>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</si>
  <si>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</si>
  <si>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</si>
  <si>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</si>
  <si>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</si>
  <si>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</si>
  <si>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</si>
  <si>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</si>
  <si>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</si>
  <si>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</si>
  <si>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</si>
  <si>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</si>
  <si>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</si>
  <si>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</si>
  <si>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</si>
  <si>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</si>
  <si>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</si>
  <si>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</si>
  <si>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</si>
  <si>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</si>
  <si>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</si>
  <si>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</si>
  <si>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</si>
  <si>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</si>
  <si>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</si>
  <si>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</si>
  <si>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</si>
  <si>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</si>
  <si>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</si>
  <si>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</si>
  <si>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</si>
  <si>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</si>
  <si>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</si>
  <si>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</si>
  <si>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</si>
  <si>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</si>
  <si>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</si>
  <si>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</si>
  <si>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</si>
  <si>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</si>
  <si>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</si>
  <si>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</si>
  <si>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</si>
  <si>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</si>
  <si>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</si>
  <si>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</si>
  <si>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</si>
  <si>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</si>
  <si>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</si>
  <si>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</si>
  <si>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</si>
  <si>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</si>
  <si>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</si>
  <si>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</si>
  <si>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</si>
  <si>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</si>
  <si>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</si>
  <si>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</si>
  <si>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</si>
  <si>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</si>
  <si>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</si>
  <si>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</si>
  <si>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</si>
  <si>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</si>
  <si>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</si>
  <si>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</si>
  <si>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</si>
  <si>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</si>
  <si>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</si>
  <si>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</si>
  <si>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</si>
  <si>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</si>
  <si>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</si>
  <si>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</si>
  <si>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</si>
  <si>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</si>
  <si>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</si>
  <si>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</si>
  <si>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</si>
  <si>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</si>
  <si>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</si>
  <si>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</si>
  <si>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</si>
  <si>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</si>
  <si>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</si>
  <si>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</si>
  <si>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</si>
  <si>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</si>
  <si>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</si>
  <si>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</si>
  <si>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</si>
  <si>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</si>
  <si>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</si>
  <si>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</si>
  <si>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</si>
  <si>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</si>
  <si>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</si>
  <si>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</si>
  <si>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</si>
  <si>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</si>
  <si>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</si>
  <si>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</si>
  <si>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</si>
  <si>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</si>
  <si>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</si>
  <si>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</si>
  <si>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</si>
  <si>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</si>
  <si>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</si>
  <si>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</si>
  <si>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</si>
  <si>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</si>
  <si>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</si>
  <si>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</si>
  <si>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</si>
  <si>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</si>
  <si>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</si>
  <si>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</si>
  <si>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</si>
  <si>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</si>
  <si>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</si>
  <si>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</si>
  <si>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</si>
  <si>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</si>
  <si>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</si>
  <si>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</si>
  <si>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</si>
  <si>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</si>
  <si>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</si>
  <si>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</si>
  <si>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</si>
  <si>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</si>
  <si>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</si>
  <si>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</si>
  <si>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</si>
  <si>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</si>
  <si>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</si>
  <si>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</si>
  <si>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</si>
  <si>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</si>
  <si>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</si>
  <si>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</si>
  <si>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</si>
  <si>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</si>
  <si>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</si>
  <si>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</si>
  <si>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</si>
  <si>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</si>
  <si>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</si>
  <si>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</si>
  <si>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</si>
  <si>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</si>
  <si>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</si>
  <si>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</si>
  <si>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</si>
  <si>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</si>
  <si>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</si>
  <si>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</si>
  <si>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</si>
  <si>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</si>
  <si>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</si>
  <si>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</si>
  <si>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</si>
  <si>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</si>
  <si>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</si>
  <si>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</si>
  <si>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</si>
  <si>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</si>
  <si>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</si>
  <si>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</si>
  <si>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</si>
  <si>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</si>
  <si>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</si>
  <si>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</si>
  <si>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</si>
  <si>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</si>
  <si>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</si>
  <si>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</si>
  <si>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</si>
  <si>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</si>
  <si>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</si>
  <si>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</si>
  <si>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</si>
  <si>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</si>
  <si>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</si>
  <si>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</si>
  <si>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</si>
  <si>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</si>
  <si>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</si>
  <si>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</si>
  <si>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</si>
  <si>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</si>
  <si>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</si>
  <si>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</si>
  <si>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</si>
  <si>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</si>
  <si>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</si>
  <si>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</si>
  <si>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</si>
  <si>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</si>
  <si>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</si>
  <si>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</si>
  <si>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</si>
  <si>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</si>
  <si>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</si>
  <si>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</si>
  <si>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</si>
  <si>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</si>
  <si>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</si>
  <si>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</si>
  <si>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</si>
  <si>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</si>
  <si>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</si>
  <si>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</si>
  <si>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</si>
  <si>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</si>
  <si>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</si>
  <si>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</si>
  <si>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</si>
  <si>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</si>
  <si>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</si>
  <si>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</si>
  <si>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</si>
  <si>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</si>
  <si>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</si>
  <si>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</si>
  <si>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</si>
  <si>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</si>
  <si>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</si>
  <si>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</si>
  <si>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</si>
  <si>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</si>
  <si>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</si>
  <si>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</si>
  <si>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</si>
  <si>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</si>
  <si>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</si>
  <si>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</si>
  <si>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</si>
  <si>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</si>
  <si>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</si>
  <si>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</si>
  <si>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</si>
  <si>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</si>
  <si>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</si>
  <si>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</si>
  <si>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</si>
  <si>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</si>
  <si>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</si>
  <si>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</si>
  <si>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</si>
  <si>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</si>
  <si>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</si>
  <si>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</si>
  <si>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</si>
  <si>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</si>
  <si>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</si>
  <si>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</si>
  <si>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</si>
  <si>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</si>
  <si>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</si>
  <si>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</si>
  <si>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</si>
  <si>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</si>
  <si>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</si>
  <si>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</si>
  <si>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</si>
  <si>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</si>
  <si>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</si>
  <si>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</si>
  <si>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</si>
  <si>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</si>
  <si>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</si>
  <si>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</si>
  <si>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</si>
  <si>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</si>
  <si>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</si>
  <si>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</si>
  <si>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</si>
  <si>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</si>
  <si>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</si>
  <si>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</si>
  <si>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</si>
  <si>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</si>
  <si>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</si>
  <si>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</si>
  <si>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</si>
  <si>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</si>
  <si>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</si>
  <si>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</si>
  <si>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</si>
  <si>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</si>
  <si>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</si>
  <si>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</si>
  <si>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</si>
  <si>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</si>
  <si>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</si>
  <si>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</si>
  <si>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</si>
  <si>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</si>
  <si>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</si>
  <si>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</si>
  <si>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</si>
  <si>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</si>
  <si>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</si>
  <si>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</si>
  <si>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</si>
  <si>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</si>
  <si>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</si>
  <si>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</si>
  <si>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</si>
  <si>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</si>
  <si>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</si>
  <si>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</si>
  <si>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</si>
  <si>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</si>
  <si>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</si>
  <si>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</si>
  <si>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</si>
  <si>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</si>
  <si>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</si>
  <si>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</si>
  <si>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</si>
  <si>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</si>
  <si>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</si>
  <si>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</si>
  <si>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</si>
  <si>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</si>
  <si>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</si>
  <si>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</si>
  <si>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</si>
  <si>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</si>
  <si>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</si>
  <si>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</si>
  <si>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</si>
  <si>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</si>
  <si>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</si>
  <si>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</si>
  <si>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</si>
  <si>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</si>
  <si>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</si>
  <si>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</si>
  <si>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</si>
  <si>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</si>
  <si>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</si>
  <si>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</si>
  <si>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</si>
  <si>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</si>
  <si>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</si>
  <si>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</si>
  <si>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</si>
  <si>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</si>
  <si>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</si>
  <si>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</si>
  <si>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</si>
  <si>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</si>
  <si>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</si>
  <si>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</si>
  <si>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</si>
  <si>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</si>
  <si>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</si>
  <si>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</si>
  <si>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</si>
  <si>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</si>
  <si>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</si>
  <si>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</si>
  <si>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</si>
  <si>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</si>
  <si>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</si>
  <si>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</si>
  <si>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</si>
  <si>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</si>
  <si>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</si>
  <si>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</si>
  <si>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</si>
  <si>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</si>
  <si>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</si>
  <si>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</si>
  <si>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</si>
  <si>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</si>
  <si>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</si>
  <si>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</si>
  <si>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</si>
  <si>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</si>
  <si>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</si>
  <si>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</si>
  <si>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</si>
  <si>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</si>
  <si>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</si>
  <si>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</si>
  <si>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</si>
  <si>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</si>
  <si>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</si>
  <si>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</si>
  <si>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</si>
  <si>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</si>
  <si>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</si>
  <si>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</si>
  <si>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</si>
  <si>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</si>
  <si>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</si>
  <si>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</si>
  <si>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</si>
  <si>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</si>
  <si>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</si>
  <si>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</si>
  <si>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</si>
  <si>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</si>
  <si>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</si>
  <si>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</si>
  <si>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</si>
  <si>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</si>
  <si>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</si>
  <si>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</si>
  <si>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</si>
  <si>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</si>
  <si>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</si>
  <si>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</si>
  <si>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</si>
  <si>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</si>
  <si>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</si>
  <si>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</si>
  <si>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</si>
  <si>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</si>
  <si>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</si>
  <si>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</si>
  <si>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</si>
  <si>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</si>
  <si>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</si>
  <si>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</si>
  <si>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</si>
  <si>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</si>
  <si>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</si>
  <si>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</si>
  <si>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</si>
  <si>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</si>
  <si>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</si>
  <si>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</si>
  <si>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</si>
  <si>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</si>
  <si>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</si>
  <si>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</si>
  <si>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</si>
  <si>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</si>
  <si>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</si>
  <si>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</si>
  <si>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</si>
  <si>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</si>
  <si>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</si>
  <si>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</si>
  <si>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</si>
  <si>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</si>
  <si>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</si>
  <si>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</si>
  <si>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</si>
  <si>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</si>
  <si>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</si>
  <si>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</si>
  <si>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</si>
  <si>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</si>
  <si>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</si>
  <si>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</si>
  <si>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</si>
  <si>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</si>
  <si>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</si>
  <si>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</si>
  <si>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</si>
  <si>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</si>
  <si>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</si>
  <si>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</si>
  <si>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</si>
  <si>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</si>
  <si>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</si>
  <si>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</si>
  <si>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</si>
  <si>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</si>
  <si>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</si>
  <si>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</si>
  <si>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</si>
  <si>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</si>
  <si>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</si>
  <si>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</si>
  <si>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</si>
  <si>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</si>
  <si>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</si>
  <si>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</si>
  <si>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</si>
  <si>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</si>
  <si>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</si>
  <si>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</si>
  <si>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</si>
  <si>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</si>
  <si>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</si>
  <si>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</si>
  <si>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</si>
  <si>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</si>
  <si>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</si>
  <si>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</si>
  <si>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</si>
  <si>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</si>
  <si>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</si>
  <si>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</si>
  <si>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</si>
  <si>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</si>
  <si>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</si>
  <si>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</si>
  <si>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</si>
  <si>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</si>
  <si>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</si>
  <si>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</si>
  <si>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</si>
  <si>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</si>
  <si>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</si>
  <si>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</si>
  <si>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</si>
  <si>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</si>
  <si>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</si>
  <si>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</si>
  <si>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</si>
  <si>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</si>
  <si>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</si>
  <si>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</si>
  <si>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</si>
  <si>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</si>
  <si>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</si>
  <si>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</si>
  <si>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</si>
  <si>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</si>
  <si>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</si>
  <si>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</si>
  <si>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</si>
  <si>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</si>
  <si>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</si>
  <si>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</si>
  <si>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</si>
  <si>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</si>
  <si>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</si>
  <si>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</si>
  <si>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</si>
  <si>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</si>
  <si>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</si>
  <si>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</si>
  <si>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</si>
  <si>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</si>
  <si>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</si>
  <si>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</si>
  <si>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</si>
  <si>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</si>
  <si>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</si>
  <si>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</si>
  <si>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</si>
  <si>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</si>
  <si>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</si>
  <si>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</si>
  <si>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</si>
  <si>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</si>
  <si>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</si>
  <si>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</si>
  <si>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</si>
  <si>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</si>
  <si>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</si>
  <si>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</si>
  <si>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</si>
  <si>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</si>
  <si>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</si>
  <si>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</si>
  <si>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</si>
  <si>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</si>
  <si>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</si>
  <si>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</si>
  <si>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</si>
  <si>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</si>
  <si>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</si>
  <si>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</si>
  <si>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</si>
  <si>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</si>
  <si>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</si>
  <si>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</si>
  <si>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</si>
  <si>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</si>
  <si>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</si>
  <si>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</si>
  <si>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</si>
  <si>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</si>
  <si>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</si>
  <si>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</si>
  <si>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</si>
  <si>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</si>
  <si>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</si>
  <si>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</si>
  <si>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</si>
  <si>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</si>
  <si>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</si>
  <si>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</si>
  <si>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</si>
  <si>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</si>
  <si>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</si>
  <si>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</si>
  <si>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</si>
  <si>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</si>
  <si>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</si>
  <si>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</si>
  <si>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</si>
  <si>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</si>
  <si>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</si>
  <si>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</si>
  <si>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</si>
  <si>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</si>
  <si>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</si>
  <si>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</si>
  <si>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</si>
  <si>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</si>
  <si>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</si>
  <si>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</si>
  <si>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</si>
  <si>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</si>
  <si>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</si>
  <si>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</si>
  <si>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</si>
  <si>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</si>
  <si>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</si>
  <si>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</si>
  <si>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</si>
  <si>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</si>
  <si>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</si>
  <si>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</si>
  <si>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</si>
  <si>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</si>
  <si>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</si>
  <si>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</si>
  <si>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</si>
  <si>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</si>
  <si>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</si>
  <si>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</si>
  <si>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</si>
  <si>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</si>
  <si>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</si>
  <si>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</si>
  <si>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</si>
  <si>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</si>
  <si>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</si>
  <si>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</si>
  <si>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</si>
  <si>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</si>
  <si>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</si>
  <si>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</si>
  <si>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</si>
  <si>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</si>
  <si>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</si>
  <si>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</si>
  <si>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</si>
  <si>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</si>
  <si>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</si>
  <si>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</si>
  <si>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</si>
  <si>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</si>
  <si>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</si>
  <si>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</si>
  <si>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</si>
  <si>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</si>
  <si>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</si>
  <si>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</si>
  <si>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</si>
  <si>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</si>
  <si>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</si>
  <si>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</si>
  <si>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</si>
  <si>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</si>
  <si>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</si>
  <si>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</si>
  <si>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</si>
  <si>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</si>
  <si>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</si>
  <si>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</si>
  <si>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</si>
  <si>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</si>
  <si>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</si>
  <si>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</si>
  <si>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</si>
  <si>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</si>
  <si>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</si>
  <si>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</si>
  <si>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</si>
  <si>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</si>
  <si>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</si>
  <si>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</si>
  <si>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</si>
  <si>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</si>
  <si>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</si>
  <si>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</si>
  <si>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</si>
  <si>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</si>
  <si>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</si>
  <si>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</si>
  <si>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</si>
  <si>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</si>
  <si>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</si>
  <si>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</si>
  <si>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</si>
  <si>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</si>
  <si>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</si>
  <si>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</si>
  <si>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</si>
  <si>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</si>
  <si>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</si>
  <si>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</si>
  <si>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</si>
  <si>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</si>
  <si>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</si>
  <si>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</si>
  <si>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</si>
  <si>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</si>
  <si>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</si>
  <si>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</si>
  <si>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</si>
  <si>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</si>
  <si>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</si>
  <si>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</si>
  <si>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</si>
  <si>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</si>
  <si>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</si>
  <si>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</si>
  <si>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</si>
  <si>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</si>
  <si>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</si>
  <si>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</si>
  <si>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</si>
  <si>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</si>
  <si>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</si>
  <si>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</si>
  <si>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</si>
  <si>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</si>
  <si>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</si>
  <si>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</si>
  <si>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</si>
  <si>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</si>
  <si>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</si>
  <si>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</si>
  <si>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</si>
  <si>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</si>
  <si>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</si>
  <si>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</si>
  <si>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</si>
  <si>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</si>
  <si>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</si>
  <si>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</si>
  <si>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</si>
  <si>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</si>
  <si>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</si>
  <si>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</si>
  <si>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</si>
  <si>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</si>
  <si>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</si>
  <si>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</si>
  <si>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</si>
  <si>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</si>
  <si>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</si>
  <si>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</si>
  <si>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</si>
  <si>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</si>
  <si>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</si>
  <si>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</si>
  <si>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</si>
  <si>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</si>
  <si>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</si>
  <si>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</si>
  <si>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</si>
  <si>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</si>
  <si>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</si>
  <si>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</si>
  <si>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</si>
  <si>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</si>
  <si>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</si>
  <si>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</si>
  <si>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</si>
  <si>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</si>
  <si>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</si>
  <si>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</si>
  <si>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</si>
  <si>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</si>
  <si>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</si>
  <si>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</si>
  <si>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</si>
  <si>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</si>
  <si>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</si>
  <si>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</si>
  <si>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</si>
  <si>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</si>
  <si>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</si>
  <si>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</si>
  <si>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</si>
  <si>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</si>
  <si>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</si>
  <si>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</si>
  <si>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</si>
  <si>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</si>
  <si>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</si>
  <si>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</si>
  <si>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</si>
  <si>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</si>
  <si>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</si>
  <si>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</si>
  <si>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</si>
  <si>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</si>
  <si>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</si>
  <si>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</si>
  <si>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</si>
  <si>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</si>
  <si>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</si>
  <si>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</si>
  <si>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</si>
  <si>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</si>
  <si>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</si>
  <si>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</si>
  <si>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</si>
  <si>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</si>
  <si>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</si>
  <si>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</si>
  <si>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</si>
  <si>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</si>
  <si>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</si>
  <si>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</si>
  <si>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</si>
  <si>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</si>
  <si>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</si>
  <si>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</si>
  <si>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</si>
  <si>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</si>
  <si>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</si>
  <si>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</si>
  <si>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</si>
  <si>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</si>
  <si>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</si>
  <si>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</si>
  <si>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</si>
  <si>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</si>
  <si>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</si>
  <si>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</si>
  <si>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</si>
  <si>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</si>
  <si>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</si>
  <si>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</si>
  <si>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</si>
  <si>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</si>
  <si>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</si>
  <si>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</si>
  <si>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</si>
  <si>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</si>
  <si>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</si>
  <si>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</si>
  <si>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</si>
  <si>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</si>
  <si>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</si>
  <si>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</si>
  <si>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</si>
  <si>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</si>
  <si>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</si>
  <si>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</si>
  <si>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</si>
  <si>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</si>
  <si>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</si>
  <si>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</si>
  <si>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</si>
  <si>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</si>
  <si>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</si>
  <si>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</si>
  <si>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</si>
  <si>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</si>
  <si>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</si>
  <si>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</si>
  <si>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</si>
  <si>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</si>
  <si>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</si>
  <si>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</si>
  <si>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</si>
  <si>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</si>
  <si>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</si>
  <si>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</si>
  <si>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</si>
  <si>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</si>
  <si>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</si>
  <si>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</si>
  <si>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</si>
  <si>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</si>
  <si>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</si>
  <si>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</si>
  <si>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</si>
  <si>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</si>
  <si>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</si>
  <si>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</si>
  <si>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</si>
  <si>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</si>
  <si>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</si>
  <si>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</si>
  <si>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</si>
  <si>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</si>
  <si>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</si>
  <si>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</si>
  <si>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</si>
  <si>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</si>
  <si>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</si>
  <si>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</si>
  <si>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</si>
  <si>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</si>
  <si>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</si>
  <si>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</si>
  <si>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</si>
  <si>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</si>
  <si>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</si>
  <si>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</si>
  <si>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</si>
  <si>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</si>
  <si>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</si>
  <si>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</si>
  <si>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</si>
  <si>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</si>
  <si>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</si>
  <si>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</si>
  <si>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</si>
  <si>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</si>
  <si>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</si>
  <si>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</si>
  <si>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</si>
  <si>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</si>
  <si>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</si>
  <si>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</si>
  <si>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</si>
  <si>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</si>
  <si>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</si>
  <si>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</si>
  <si>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</si>
  <si>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</si>
  <si>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</si>
  <si>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</si>
  <si>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</si>
  <si>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</si>
  <si>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</si>
  <si>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</si>
  <si>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</si>
  <si>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</si>
  <si>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</si>
  <si>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</si>
  <si>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</si>
  <si>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</si>
  <si>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</si>
  <si>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</si>
  <si>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</si>
  <si>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</si>
  <si>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</si>
  <si>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</si>
  <si>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</si>
  <si>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</si>
  <si>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</si>
  <si>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</si>
  <si>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</si>
  <si>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</si>
  <si>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</si>
  <si>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</si>
  <si>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</si>
  <si>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</si>
  <si>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</si>
  <si>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</si>
  <si>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</si>
  <si>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</si>
  <si>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</si>
  <si>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</si>
  <si>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</si>
  <si>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</si>
  <si>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</si>
  <si>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</si>
  <si>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</si>
  <si>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</si>
  <si>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</si>
  <si>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</si>
  <si>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</si>
  <si>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</si>
  <si>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</si>
  <si>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</si>
  <si>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</si>
  <si>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</si>
  <si>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</si>
  <si>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</si>
  <si>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</si>
  <si>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</si>
  <si>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</si>
  <si>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</si>
  <si>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</si>
  <si>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</si>
  <si>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</si>
  <si>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</si>
  <si>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</si>
  <si>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</si>
  <si>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</si>
  <si>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</si>
  <si>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</si>
  <si>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</si>
  <si>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</si>
  <si>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</si>
  <si>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</si>
  <si>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</si>
  <si>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</si>
  <si>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</si>
  <si>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</si>
  <si>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</si>
  <si>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</si>
  <si>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</si>
  <si>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</si>
  <si>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</si>
  <si>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</si>
  <si>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</si>
  <si>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</si>
  <si>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</si>
  <si>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</si>
  <si>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</si>
  <si>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</si>
  <si>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</si>
  <si>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</si>
  <si>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</si>
  <si>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</si>
  <si>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</si>
  <si>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</si>
  <si>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</si>
  <si>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</si>
  <si>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</si>
  <si>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</si>
  <si>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</si>
  <si>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</si>
  <si>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</si>
  <si>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</si>
  <si>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</si>
  <si>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</si>
  <si>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</si>
  <si>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</si>
  <si>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</si>
  <si>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</si>
  <si>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</si>
  <si>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</si>
  <si>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</si>
  <si>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</si>
  <si>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</si>
  <si>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</si>
  <si>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</si>
  <si>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</si>
  <si>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</si>
  <si>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</si>
  <si>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</si>
  <si>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</si>
  <si>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</si>
  <si>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</si>
  <si>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</si>
  <si>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</si>
  <si>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</si>
  <si>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</si>
  <si>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</si>
  <si>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</si>
  <si>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</si>
  <si>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</si>
  <si>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</si>
  <si>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</si>
  <si>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</si>
  <si>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</si>
  <si>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</si>
  <si>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</si>
  <si>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</si>
  <si>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</si>
  <si>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</si>
  <si>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</si>
  <si>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</si>
  <si>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</si>
  <si>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</si>
  <si>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</si>
  <si>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</si>
  <si>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</si>
  <si>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</si>
  <si>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</si>
  <si>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</si>
  <si>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</si>
  <si>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</si>
  <si>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</si>
  <si>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</si>
  <si>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</si>
  <si>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</si>
  <si>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</si>
  <si>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</si>
  <si>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</si>
  <si>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</si>
  <si>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</si>
  <si>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</si>
  <si>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</si>
  <si>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</si>
  <si>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</si>
  <si>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</si>
  <si>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</si>
  <si>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</si>
  <si>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</si>
  <si>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</si>
  <si>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</si>
  <si>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</si>
  <si>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</si>
  <si>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</si>
  <si>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</si>
  <si>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</si>
  <si>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</si>
  <si>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</si>
  <si>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</si>
  <si>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</si>
  <si>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</si>
  <si>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</si>
  <si>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</si>
  <si>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</si>
  <si>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</si>
  <si>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</si>
  <si>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</si>
  <si>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</si>
  <si>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</si>
  <si>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</si>
  <si>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</si>
  <si>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</si>
  <si>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</si>
  <si>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</si>
  <si>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</si>
  <si>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</si>
  <si>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</si>
  <si>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</si>
  <si>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</si>
  <si>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</si>
  <si>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</si>
  <si>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</si>
  <si>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</si>
  <si>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</si>
  <si>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</si>
  <si>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</si>
  <si>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</si>
  <si>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</si>
  <si>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</si>
  <si>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</si>
  <si>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</si>
  <si>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</si>
  <si>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</si>
  <si>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</si>
  <si>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</si>
  <si>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</si>
  <si>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</si>
  <si>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</si>
  <si>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</si>
  <si>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</si>
  <si>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</si>
  <si>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</si>
  <si>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</si>
  <si>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</si>
  <si>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</si>
  <si>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</si>
  <si>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</si>
  <si>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</si>
  <si>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</si>
  <si>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</si>
  <si>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</si>
  <si>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</si>
  <si>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</si>
  <si>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</si>
  <si>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</si>
  <si>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</si>
  <si>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</si>
  <si>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</si>
  <si>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</si>
  <si>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</si>
  <si>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</si>
  <si>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</si>
  <si>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</si>
  <si>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</si>
  <si>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</si>
  <si>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</si>
  <si>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</si>
  <si>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</si>
  <si>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</si>
  <si>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</si>
  <si>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</si>
  <si>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</si>
  <si>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</si>
  <si>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</si>
  <si>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</si>
  <si>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</si>
  <si>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</si>
  <si>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</si>
  <si>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</si>
  <si>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</si>
  <si>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</si>
  <si>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</si>
  <si>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</si>
  <si>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</si>
  <si>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</si>
  <si>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</si>
  <si>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</si>
  <si>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</si>
  <si>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</si>
  <si>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</si>
  <si>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</si>
  <si>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</si>
  <si>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</si>
  <si>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</si>
  <si>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</si>
  <si>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</si>
  <si>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</si>
  <si>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</si>
  <si>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</si>
  <si>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</si>
  <si>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</si>
  <si>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</si>
  <si>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</si>
  <si>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</si>
  <si>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</si>
  <si>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</si>
  <si>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</si>
  <si>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</si>
  <si>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</si>
  <si>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</si>
  <si>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</si>
  <si>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</si>
  <si>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</si>
  <si>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</si>
  <si>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</si>
  <si>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</si>
  <si>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</si>
  <si>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</si>
  <si>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</si>
  <si>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</si>
  <si>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</si>
  <si>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</si>
  <si>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</si>
  <si>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</si>
  <si>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</si>
  <si>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</si>
  <si>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</si>
  <si>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</si>
  <si>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</si>
  <si>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</si>
  <si>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</si>
  <si>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</si>
  <si>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</si>
  <si>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</si>
  <si>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</si>
  <si>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</si>
  <si>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</si>
  <si>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</si>
  <si>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</si>
  <si>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</si>
  <si>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</si>
  <si>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</si>
  <si>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</si>
  <si>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</si>
  <si>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</si>
  <si>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</si>
  <si>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</si>
  <si>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</si>
  <si>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</si>
  <si>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</si>
  <si>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</si>
  <si>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</si>
  <si>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</si>
  <si>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</si>
  <si>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</si>
  <si>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</si>
  <si>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</si>
  <si>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</si>
  <si>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</si>
  <si>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</si>
  <si>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</si>
  <si>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</si>
  <si>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</si>
  <si>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</si>
  <si>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</si>
  <si>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</si>
  <si>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</si>
  <si>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</si>
  <si>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</si>
  <si>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</si>
  <si>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</si>
  <si>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</si>
  <si>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</si>
  <si>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</si>
  <si>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</si>
  <si>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</si>
  <si>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</si>
  <si>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</si>
  <si>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</si>
  <si>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</si>
  <si>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</si>
  <si>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</si>
  <si>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</si>
  <si>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</si>
  <si>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</si>
  <si>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</si>
  <si>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</si>
  <si>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</si>
  <si>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</si>
  <si>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</si>
  <si>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</si>
  <si>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</si>
  <si>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</si>
  <si>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</si>
  <si>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</si>
  <si>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</si>
  <si>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</si>
  <si>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</si>
  <si>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</si>
  <si>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</si>
  <si>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</si>
  <si>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</si>
  <si>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</si>
  <si>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</si>
  <si>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</si>
  <si>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</si>
  <si>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</si>
  <si>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</si>
  <si>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</si>
  <si>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</si>
  <si>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</si>
  <si>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</si>
  <si>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</si>
  <si>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</si>
  <si>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</si>
  <si>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</si>
  <si>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</si>
  <si>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</si>
  <si>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</si>
  <si>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</si>
  <si>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</si>
  <si>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</si>
  <si>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</si>
  <si>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</si>
  <si>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</si>
  <si>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</si>
  <si>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</si>
  <si>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</si>
  <si>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</si>
  <si>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</si>
  <si>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</si>
  <si>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</si>
  <si>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</si>
  <si>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</si>
  <si>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</si>
  <si>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</si>
  <si>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</si>
  <si>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</si>
  <si>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</si>
  <si>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</si>
  <si>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</si>
  <si>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</si>
  <si>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</si>
  <si>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</si>
  <si>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</si>
  <si>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</si>
  <si>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</si>
  <si>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</si>
  <si>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</si>
  <si>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</si>
  <si>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</si>
  <si>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</si>
  <si>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</si>
  <si>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</si>
  <si>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</si>
  <si>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</si>
  <si>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</si>
  <si>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</si>
  <si>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</si>
  <si>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</si>
  <si>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</si>
  <si>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</si>
  <si>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</si>
  <si>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</si>
  <si>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</si>
  <si>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</si>
  <si>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</si>
  <si>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</si>
  <si>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</si>
  <si>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</si>
  <si>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</si>
  <si>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</si>
  <si>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</si>
  <si>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</si>
  <si>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</si>
  <si>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</si>
  <si>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</si>
  <si>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</si>
  <si>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</si>
  <si>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</si>
  <si>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</si>
  <si>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</si>
  <si>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</si>
  <si>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</si>
  <si>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</si>
  <si>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</si>
  <si>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</si>
  <si>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</si>
  <si>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</si>
  <si>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</si>
  <si>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</si>
  <si>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</si>
  <si>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</si>
  <si>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</si>
  <si>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</si>
  <si>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</si>
  <si>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</si>
  <si>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</si>
  <si>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</si>
  <si>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</si>
  <si>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</si>
  <si>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</si>
  <si>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</si>
  <si>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</si>
  <si>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</si>
  <si>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</si>
  <si>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</si>
  <si>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</si>
  <si>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</si>
  <si>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</si>
  <si>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</si>
  <si>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</si>
  <si>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</si>
  <si>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</si>
  <si>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</si>
  <si>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</si>
  <si>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</si>
  <si>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</si>
  <si>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</si>
  <si>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</si>
  <si>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</si>
  <si>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</si>
  <si>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</si>
  <si>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</si>
  <si>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</si>
  <si>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</si>
  <si>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</si>
  <si>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</si>
  <si>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</si>
  <si>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</si>
  <si>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</si>
  <si>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</si>
  <si>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</si>
  <si>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</si>
  <si>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</si>
  <si>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</si>
  <si>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</si>
  <si>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</si>
  <si>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</si>
  <si>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</si>
  <si>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</si>
  <si>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</si>
  <si>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</si>
  <si>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</si>
  <si>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</si>
  <si>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</si>
  <si>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</si>
  <si>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</si>
  <si>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</si>
  <si>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</si>
  <si>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</si>
  <si>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</si>
  <si>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</si>
  <si>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</si>
  <si>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</si>
  <si>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</si>
  <si>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</si>
  <si>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</si>
  <si>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</si>
  <si>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</si>
  <si>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</si>
  <si>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</si>
  <si>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</si>
  <si>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</si>
  <si>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</si>
  <si>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</si>
  <si>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</si>
  <si>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</si>
  <si>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</si>
  <si>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</si>
  <si>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</si>
  <si>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</si>
  <si>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</si>
  <si>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</si>
  <si>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</si>
  <si>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</si>
  <si>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</si>
  <si>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</si>
  <si>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</si>
  <si>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</si>
  <si>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</si>
  <si>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</si>
  <si>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</si>
  <si>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</si>
  <si>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</si>
  <si>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</si>
  <si>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</si>
  <si>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</si>
  <si>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</si>
  <si>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</si>
  <si>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</si>
  <si>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</si>
  <si>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</si>
  <si>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</si>
  <si>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</si>
  <si>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</si>
  <si>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</si>
  <si>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</si>
  <si>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</si>
  <si>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</si>
  <si>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</si>
  <si>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</si>
  <si>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</si>
  <si>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</si>
  <si>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</si>
  <si>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</si>
  <si>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</si>
  <si>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</si>
  <si>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</si>
  <si>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</si>
  <si>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</si>
  <si>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</si>
  <si>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</si>
  <si>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</si>
  <si>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</si>
  <si>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</si>
  <si>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</si>
  <si>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</si>
  <si>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</si>
  <si>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</si>
  <si>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</si>
  <si>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</si>
  <si>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</si>
  <si>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</si>
  <si>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</si>
  <si>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</si>
  <si>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</si>
  <si>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</si>
  <si>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</si>
  <si>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</si>
  <si>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</si>
  <si>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</si>
  <si>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</si>
  <si>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</si>
  <si>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</si>
  <si>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</si>
  <si>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</si>
  <si>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</si>
  <si>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</si>
  <si>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</si>
  <si>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</si>
  <si>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</si>
  <si>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</si>
  <si>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</si>
  <si>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</si>
  <si>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</si>
  <si>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</si>
  <si>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</si>
  <si>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</si>
  <si>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</si>
  <si>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</si>
  <si>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</si>
  <si>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</si>
  <si>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</si>
  <si>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</si>
  <si>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</si>
  <si>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</si>
  <si>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</si>
  <si>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</si>
  <si>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</si>
  <si>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</si>
  <si>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</si>
  <si>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</si>
  <si>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</si>
  <si>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</si>
  <si>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</si>
  <si>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</si>
  <si>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</si>
  <si>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</si>
  <si>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</si>
  <si>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</si>
  <si>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</si>
  <si>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</si>
  <si>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</si>
  <si>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</si>
  <si>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</si>
  <si>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</si>
  <si>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</si>
  <si>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</si>
  <si>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</si>
  <si>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</si>
  <si>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</si>
  <si>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</si>
  <si>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</si>
  <si>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</si>
  <si>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</si>
  <si>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</si>
  <si>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</si>
  <si>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</si>
  <si>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</si>
  <si>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</si>
  <si>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</si>
  <si>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</si>
  <si>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</si>
  <si>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</si>
  <si>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</si>
  <si>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</si>
  <si>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</si>
  <si>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</si>
  <si>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</si>
  <si>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</si>
  <si>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</si>
  <si>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</si>
  <si>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</si>
  <si>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</si>
  <si>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</si>
  <si>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</si>
  <si>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</si>
  <si>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</si>
  <si>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</si>
  <si>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</si>
  <si>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</si>
  <si>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</si>
  <si>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</si>
  <si>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</si>
  <si>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</si>
  <si>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</si>
  <si>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</si>
  <si>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</si>
  <si>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</si>
  <si>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</si>
  <si>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</si>
  <si>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</si>
  <si>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</si>
  <si>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</si>
  <si>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</si>
  <si>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</si>
  <si>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</si>
  <si>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</si>
  <si>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</si>
  <si>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</si>
  <si>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</si>
  <si>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</si>
  <si>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</si>
  <si>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</si>
  <si>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</si>
  <si>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</si>
  <si>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</si>
  <si>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</si>
  <si>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</si>
  <si>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</si>
  <si>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</si>
  <si>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</si>
  <si>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</si>
  <si>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</si>
  <si>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</si>
  <si>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</si>
  <si>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</si>
  <si>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</si>
  <si>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</si>
  <si>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</si>
  <si>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</si>
  <si>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</si>
  <si>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</si>
  <si>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</si>
  <si>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</si>
  <si>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</si>
  <si>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</si>
  <si>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</si>
  <si>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</si>
  <si>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</si>
  <si>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</si>
  <si>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</si>
  <si>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</si>
  <si>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</si>
  <si>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</si>
  <si>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</si>
  <si>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</si>
  <si>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</si>
  <si>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</si>
  <si>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</si>
  <si>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</si>
  <si>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</si>
  <si>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</si>
  <si>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</si>
  <si>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</si>
  <si>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</si>
  <si>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</si>
  <si>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</si>
  <si>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</si>
  <si>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</si>
  <si>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</si>
  <si>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</si>
  <si>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</si>
  <si>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</si>
  <si>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</si>
  <si>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</si>
  <si>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</si>
  <si>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</si>
  <si>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</si>
  <si>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</si>
  <si>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</si>
  <si>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</si>
  <si>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</si>
  <si>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</si>
  <si>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</si>
  <si>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</si>
  <si>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</si>
  <si>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</si>
  <si>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</si>
  <si>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</si>
  <si>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</si>
  <si>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</si>
  <si>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</si>
  <si>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</si>
  <si>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</si>
  <si>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</si>
  <si>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</si>
  <si>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</si>
  <si>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</si>
  <si>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</si>
  <si>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</si>
  <si>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</si>
  <si>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</si>
  <si>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</si>
  <si>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</si>
  <si>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</si>
  <si>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</si>
  <si>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</si>
  <si>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</si>
  <si>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</si>
  <si>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</si>
  <si>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</si>
  <si>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</si>
  <si>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</si>
  <si>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</si>
  <si>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</si>
  <si>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</si>
  <si>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</si>
  <si>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</si>
  <si>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</si>
  <si>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</si>
  <si>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</si>
  <si>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</si>
  <si>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</si>
  <si>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</si>
  <si>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</si>
  <si>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</si>
  <si>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</si>
  <si>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</si>
  <si>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</si>
  <si>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</si>
  <si>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</si>
  <si>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</si>
  <si>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</si>
  <si>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</si>
  <si>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</si>
  <si>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</si>
  <si>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</si>
  <si>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</si>
  <si>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</si>
  <si>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</si>
  <si>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</si>
  <si>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</si>
  <si>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</si>
  <si>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</si>
  <si>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</si>
  <si>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</si>
  <si>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</si>
  <si>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</si>
  <si>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</si>
  <si>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</si>
  <si>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</si>
  <si>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</si>
  <si>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</si>
  <si>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</si>
  <si>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</si>
  <si>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</si>
  <si>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</si>
  <si>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</si>
  <si>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</si>
  <si>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</si>
  <si>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</si>
  <si>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</si>
  <si>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</si>
  <si>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</si>
  <si>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</si>
  <si>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</si>
  <si>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</si>
  <si>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</si>
  <si>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</si>
  <si>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</si>
  <si>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</si>
  <si>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</si>
  <si>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</si>
  <si>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</si>
  <si>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</si>
  <si>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</si>
  <si>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</si>
  <si>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</si>
  <si>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</si>
  <si>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</si>
  <si>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</si>
  <si>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</si>
  <si>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</si>
  <si>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</si>
  <si>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</si>
  <si>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</si>
  <si>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</si>
  <si>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</si>
  <si>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</si>
  <si>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</si>
  <si>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</si>
  <si>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</si>
  <si>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</si>
  <si>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</si>
  <si>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</si>
  <si>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</si>
  <si>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</si>
  <si>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</si>
  <si>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</si>
  <si>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</si>
  <si>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</si>
  <si>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</si>
  <si>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</si>
  <si>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</si>
  <si>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</si>
  <si>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</si>
  <si>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</si>
  <si>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</si>
  <si>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</si>
  <si>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</si>
  <si>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</si>
  <si>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</si>
  <si>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</si>
  <si>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</si>
  <si>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</si>
  <si>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</si>
  <si>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</si>
  <si>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</si>
  <si>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</si>
  <si>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</si>
  <si>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</si>
  <si>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</si>
  <si>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</si>
  <si>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</si>
  <si>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</si>
  <si>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</si>
  <si>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</si>
  <si>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</si>
  <si>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</si>
  <si>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</si>
  <si>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</si>
  <si>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</si>
  <si>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</si>
  <si>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</si>
  <si>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</si>
  <si>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</si>
  <si>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</si>
  <si>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</si>
  <si>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</si>
  <si>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</si>
  <si>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</si>
  <si>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</si>
  <si>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</si>
  <si>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</si>
  <si>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</si>
  <si>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</si>
  <si>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</si>
  <si>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</si>
  <si>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</si>
  <si>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</si>
  <si>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</si>
  <si>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</si>
  <si>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</si>
  <si>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</si>
  <si>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</si>
  <si>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</si>
  <si>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</si>
  <si>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</si>
  <si>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</si>
  <si>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</si>
  <si>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</si>
  <si>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</si>
  <si>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</si>
  <si>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</si>
  <si>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</si>
  <si>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</si>
  <si>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</si>
  <si>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</si>
  <si>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</si>
  <si>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</si>
  <si>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</si>
  <si>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</si>
  <si>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</si>
  <si>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</si>
  <si>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</si>
  <si>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</si>
  <si>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</si>
  <si>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</si>
  <si>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</si>
  <si>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</si>
  <si>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</si>
  <si>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</si>
  <si>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</si>
  <si>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</si>
  <si>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</si>
  <si>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</si>
  <si>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</si>
  <si>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</si>
  <si>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</si>
  <si>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</si>
  <si>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</si>
  <si>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</si>
  <si>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</si>
  <si>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</si>
  <si>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</si>
  <si>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</si>
  <si>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</si>
  <si>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</si>
  <si>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</si>
  <si>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</si>
  <si>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</si>
  <si>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</si>
  <si>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</si>
  <si>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</si>
  <si>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</si>
  <si>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</si>
  <si>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</si>
  <si>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</si>
  <si>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</si>
  <si>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</si>
  <si>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</si>
  <si>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</si>
  <si>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</si>
  <si>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</si>
  <si>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</si>
  <si>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</si>
  <si>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</si>
  <si>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</si>
  <si>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</si>
  <si>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</si>
  <si>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</si>
  <si>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</si>
  <si>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</si>
  <si>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</si>
  <si>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</si>
  <si>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</si>
  <si>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</si>
  <si>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</si>
  <si>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</si>
  <si>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</si>
  <si>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</si>
  <si>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</si>
  <si>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</si>
  <si>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</si>
  <si>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</si>
  <si>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</si>
  <si>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</si>
  <si>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</si>
  <si>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</si>
  <si>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</si>
  <si>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</si>
  <si>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</si>
  <si>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</si>
  <si>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</si>
  <si>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</si>
  <si>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</si>
  <si>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</si>
  <si>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</si>
  <si>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</si>
  <si>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</si>
  <si>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</si>
  <si>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</si>
  <si>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</si>
  <si>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</si>
  <si>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</si>
  <si>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</si>
  <si>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</si>
  <si>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</si>
  <si>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</si>
  <si>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</si>
  <si>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</si>
  <si>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</si>
  <si>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</si>
  <si>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</si>
  <si>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</si>
  <si>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</si>
  <si>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</si>
  <si>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</si>
  <si>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</si>
  <si>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</si>
  <si>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</si>
  <si>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</si>
  <si>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</si>
  <si>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</si>
  <si>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</si>
  <si>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</si>
  <si>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</si>
  <si>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</si>
  <si>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</si>
  <si>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</si>
  <si>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</si>
  <si>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</si>
  <si>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</si>
  <si>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</si>
  <si>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</si>
  <si>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</si>
  <si>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</si>
  <si>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</si>
  <si>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</si>
  <si>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</si>
  <si>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</si>
  <si>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</si>
  <si>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</si>
  <si>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</si>
  <si>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</si>
  <si>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</si>
  <si>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</si>
  <si>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</si>
  <si>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</si>
  <si>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</si>
  <si>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</si>
  <si>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</si>
  <si>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</si>
  <si>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</si>
  <si>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</si>
  <si>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</si>
  <si>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</si>
  <si>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</si>
  <si>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</si>
  <si>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</si>
  <si>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</si>
  <si>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</si>
  <si>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</si>
  <si>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</si>
  <si>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</si>
  <si>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</si>
  <si>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</si>
  <si>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</si>
  <si>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</si>
  <si>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</si>
  <si>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</si>
  <si>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</si>
  <si>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</si>
  <si>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</si>
  <si>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</si>
  <si>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</si>
  <si>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</si>
  <si>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</si>
  <si>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</si>
  <si>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</si>
  <si>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</si>
  <si>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</si>
  <si>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</si>
  <si>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</si>
  <si>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</si>
  <si>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</si>
  <si>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</si>
  <si>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</si>
  <si>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</si>
  <si>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</si>
  <si>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</si>
  <si>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</si>
  <si>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</si>
  <si>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</si>
  <si>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</si>
  <si>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</si>
  <si>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</si>
  <si>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</si>
  <si>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</si>
  <si>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</si>
  <si>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</si>
  <si>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</si>
  <si>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</si>
  <si>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</si>
  <si>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</si>
  <si>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</si>
  <si>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</si>
  <si>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</si>
  <si>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</si>
  <si>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</si>
  <si>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</si>
  <si>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</si>
  <si>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</si>
  <si>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</si>
  <si>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</si>
  <si>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</si>
  <si>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</si>
  <si>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</si>
  <si>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</si>
  <si>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</si>
  <si>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</si>
  <si>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</si>
  <si>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</si>
  <si>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</si>
  <si>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</si>
  <si>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</si>
  <si>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</si>
  <si>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</si>
  <si>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</si>
  <si>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</si>
  <si>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</si>
  <si>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</si>
  <si>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</si>
  <si>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</si>
  <si>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</si>
  <si>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</si>
  <si>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</si>
  <si>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</si>
  <si>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</si>
  <si>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</si>
  <si>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</si>
  <si>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</si>
  <si>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</si>
  <si>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</si>
  <si>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</si>
  <si>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</si>
  <si>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</si>
  <si>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</si>
  <si>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</si>
  <si>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</si>
  <si>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</si>
  <si>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</si>
  <si>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</si>
  <si>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</si>
  <si>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</si>
  <si>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</si>
  <si>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</si>
  <si>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</si>
  <si>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</si>
  <si>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</si>
  <si>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</si>
  <si>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</si>
  <si>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</si>
  <si>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</si>
  <si>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</si>
  <si>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</si>
  <si>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</si>
  <si>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</si>
  <si>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</si>
  <si>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</si>
  <si>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</si>
  <si>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</si>
  <si>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</si>
  <si>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</si>
  <si>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</si>
  <si>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</si>
  <si>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</si>
  <si>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</si>
  <si>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</si>
  <si>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</si>
  <si>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</si>
  <si>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</si>
  <si>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</si>
  <si>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</si>
  <si>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</si>
  <si>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</si>
  <si>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</si>
  <si>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</si>
  <si>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</si>
  <si>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</si>
  <si>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</si>
  <si>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</si>
  <si>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</si>
  <si>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</si>
  <si>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</si>
  <si>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</si>
  <si>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</si>
  <si>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</si>
  <si>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</si>
  <si>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</si>
  <si>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</si>
  <si>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</si>
  <si>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</si>
  <si>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</si>
  <si>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</si>
  <si>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</si>
  <si>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</si>
  <si>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</si>
  <si>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</si>
  <si>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</si>
  <si>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</si>
  <si>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</si>
  <si>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</si>
  <si>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</si>
  <si>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</si>
  <si>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</si>
  <si>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</si>
  <si>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</si>
  <si>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</si>
  <si>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</si>
  <si>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</si>
  <si>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</si>
  <si>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</si>
  <si>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</si>
  <si>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</si>
  <si>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</si>
  <si>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</si>
  <si>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</si>
  <si>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</si>
  <si>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</si>
  <si>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</si>
  <si>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</si>
  <si>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</si>
  <si>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</si>
  <si>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</si>
  <si>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</si>
  <si>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</si>
  <si>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</si>
  <si>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</si>
  <si>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</si>
  <si>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</si>
  <si>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</si>
  <si>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</si>
  <si>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</si>
  <si>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</si>
  <si>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</si>
  <si>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</si>
  <si>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</si>
  <si>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</si>
  <si>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</si>
  <si>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</si>
  <si>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</si>
  <si>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</si>
  <si>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</si>
  <si>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</si>
  <si>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</si>
  <si>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</si>
  <si>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</si>
  <si>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</si>
  <si>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</si>
  <si>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</si>
  <si>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</si>
  <si>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</si>
  <si>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</si>
  <si>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</si>
  <si>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</si>
  <si>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</si>
  <si>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</si>
  <si>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</si>
  <si>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</si>
  <si>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</si>
  <si>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</si>
  <si>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</si>
  <si>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</si>
  <si>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</si>
  <si>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</si>
  <si>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</si>
  <si>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</si>
  <si>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</si>
  <si>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</si>
  <si>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</si>
  <si>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</si>
  <si>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</si>
  <si>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</si>
  <si>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</si>
  <si>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</si>
  <si>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</si>
  <si>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</si>
  <si>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</si>
  <si>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</si>
  <si>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</si>
  <si>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</si>
  <si>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</si>
  <si>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</si>
  <si>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</si>
  <si>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</si>
  <si>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</si>
  <si>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</si>
  <si>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</si>
  <si>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</si>
  <si>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</si>
  <si>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</si>
  <si>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</si>
  <si>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</si>
  <si>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</si>
  <si>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</si>
  <si>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</si>
  <si>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</si>
  <si>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</si>
  <si>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</si>
  <si>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</si>
  <si>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</si>
  <si>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</si>
  <si>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</si>
  <si>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</si>
  <si>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</si>
  <si>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</si>
  <si>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</si>
  <si>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</si>
  <si>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</si>
  <si>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</si>
  <si>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</si>
  <si>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</si>
  <si>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</si>
  <si>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</si>
  <si>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</si>
  <si>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</si>
  <si>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</si>
  <si>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</si>
  <si>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</si>
  <si>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</si>
  <si>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</si>
  <si>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</si>
  <si>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</si>
  <si>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</si>
  <si>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</si>
  <si>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</si>
  <si>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</si>
  <si>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</si>
  <si>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</si>
  <si>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</si>
  <si>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</si>
  <si>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</si>
  <si>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</si>
  <si>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</si>
  <si>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</si>
  <si>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</si>
  <si>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</si>
  <si>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</si>
  <si>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</si>
  <si>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</si>
  <si>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</si>
  <si>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</si>
  <si>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</si>
  <si>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</si>
  <si>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</si>
  <si>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</si>
  <si>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</si>
  <si>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</si>
  <si>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</si>
  <si>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</si>
  <si>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</si>
  <si>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</si>
  <si>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</si>
  <si>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</si>
  <si>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</si>
  <si>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</si>
  <si>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</si>
  <si>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</si>
  <si>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</si>
  <si>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</si>
  <si>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</si>
  <si>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</si>
  <si>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</si>
  <si>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</si>
  <si>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</si>
  <si>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</si>
  <si>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</si>
  <si>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</si>
  <si>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</si>
  <si>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</si>
  <si>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</si>
  <si>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</si>
  <si>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</si>
  <si>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</si>
  <si>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</si>
  <si>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</si>
  <si>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</si>
  <si>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</si>
  <si>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</si>
  <si>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</si>
  <si>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</si>
  <si>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</si>
  <si>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</si>
  <si>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</si>
  <si>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</si>
  <si>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</si>
  <si>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</si>
  <si>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</si>
  <si>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</si>
  <si>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</si>
  <si>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</si>
  <si>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</si>
  <si>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</si>
  <si>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</si>
  <si>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</si>
  <si>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</si>
  <si>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</si>
  <si>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</si>
  <si>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</si>
  <si>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</si>
  <si>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</si>
  <si>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</si>
  <si>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</si>
  <si>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</si>
  <si>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</si>
  <si>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</si>
  <si>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</si>
  <si>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</si>
  <si>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</si>
  <si>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</si>
  <si>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</si>
  <si>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</si>
  <si>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</si>
  <si>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</si>
  <si>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</si>
  <si>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</si>
  <si>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</si>
  <si>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</si>
  <si>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</si>
  <si>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</si>
  <si>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</si>
  <si>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</si>
  <si>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</si>
  <si>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</si>
  <si>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</si>
  <si>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</si>
  <si>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</si>
  <si>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</si>
  <si>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</si>
  <si>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</si>
  <si>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</si>
  <si>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</si>
  <si>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</si>
  <si>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</si>
  <si>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</si>
  <si>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</si>
  <si>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</si>
  <si>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</si>
  <si>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</si>
  <si>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</si>
  <si>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</si>
  <si>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</si>
  <si>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</si>
  <si>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</si>
  <si>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</si>
  <si>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</si>
  <si>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</si>
  <si>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</si>
  <si>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</si>
  <si>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</si>
  <si>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</si>
  <si>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</si>
  <si>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</si>
  <si>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</si>
  <si>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</si>
  <si>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</si>
  <si>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</si>
  <si>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</si>
  <si>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</si>
  <si>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</si>
  <si>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</si>
  <si>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</si>
  <si>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</si>
  <si>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</si>
  <si>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</si>
  <si>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</si>
  <si>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</si>
  <si>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</si>
  <si>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</si>
  <si>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</si>
  <si>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</si>
  <si>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</si>
  <si>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</si>
  <si>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</si>
  <si>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</si>
  <si>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</si>
  <si>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</si>
  <si>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</si>
  <si>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</si>
  <si>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</si>
  <si>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</si>
  <si>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</si>
  <si>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</si>
  <si>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</si>
  <si>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</si>
  <si>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</si>
  <si>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</si>
  <si>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</si>
  <si>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</si>
  <si>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</si>
  <si>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</si>
  <si>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</si>
  <si>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</si>
  <si>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</si>
  <si>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</si>
  <si>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</si>
  <si>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</si>
  <si>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</si>
  <si>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</si>
  <si>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</si>
  <si>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</si>
  <si>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</si>
  <si>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</si>
  <si>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</si>
  <si>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</si>
  <si>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</si>
  <si>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</si>
  <si>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</si>
  <si>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</si>
  <si>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</si>
  <si>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</si>
  <si>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</si>
  <si>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</si>
  <si>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</si>
  <si>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</si>
  <si>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</si>
  <si>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</si>
  <si>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</si>
  <si>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</si>
  <si>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</si>
  <si>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</si>
  <si>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</si>
  <si>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</si>
  <si>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</si>
  <si>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</si>
  <si>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</si>
  <si>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</si>
  <si>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</si>
  <si>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</si>
  <si>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</si>
  <si>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</si>
  <si>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</si>
  <si>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</si>
  <si>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</si>
  <si>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</si>
  <si>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</si>
  <si>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</si>
  <si>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</si>
  <si>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</si>
  <si>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</si>
  <si>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</si>
  <si>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</si>
  <si>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</si>
  <si>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</si>
  <si>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</si>
  <si>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</si>
  <si>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</si>
  <si>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</si>
  <si>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</si>
  <si>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</si>
  <si>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</si>
  <si>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</si>
  <si>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</si>
  <si>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</si>
  <si>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</si>
  <si>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</si>
  <si>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</si>
  <si>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</si>
  <si>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</si>
  <si>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</si>
  <si>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</si>
  <si>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</si>
  <si>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</si>
  <si>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</si>
  <si>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</si>
  <si>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</si>
  <si>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</si>
  <si>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</si>
  <si>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</si>
  <si>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</si>
  <si>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</si>
  <si>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</si>
  <si>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</si>
  <si>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</si>
  <si>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</si>
  <si>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</si>
  <si>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</si>
  <si>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</si>
  <si>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</si>
  <si>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</si>
  <si>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</si>
  <si>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</si>
  <si>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</si>
  <si>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</si>
  <si>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</si>
  <si>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</si>
  <si>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</si>
  <si>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</si>
  <si>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</si>
  <si>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</si>
  <si>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</si>
  <si>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</si>
  <si>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</si>
  <si>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</si>
  <si>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</si>
  <si>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</si>
  <si>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</si>
  <si>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</si>
  <si>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</si>
  <si>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</si>
  <si>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</si>
  <si>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</si>
  <si>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</si>
  <si>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</si>
  <si>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</si>
  <si>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</si>
  <si>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</si>
  <si>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</si>
  <si>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</si>
  <si>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</si>
  <si>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</si>
  <si>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</si>
  <si>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</si>
  <si>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</si>
  <si>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</si>
  <si>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</si>
  <si>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</si>
  <si>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</si>
  <si>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</si>
  <si>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</si>
  <si>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</si>
  <si>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</si>
  <si>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</si>
  <si>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</si>
  <si>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</si>
  <si>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</si>
  <si>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</si>
  <si>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</si>
  <si>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</si>
  <si>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</si>
  <si>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</si>
  <si>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</si>
  <si>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</si>
  <si>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</si>
  <si>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</si>
  <si>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</si>
  <si>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</si>
  <si>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</si>
  <si>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</si>
  <si>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</si>
  <si>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</si>
  <si>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</si>
  <si>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</si>
  <si>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</si>
  <si>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</si>
  <si>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</si>
  <si>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</si>
  <si>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</si>
  <si>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</si>
  <si>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</si>
  <si>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</si>
  <si>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</si>
  <si>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</si>
  <si>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</si>
  <si>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</si>
  <si>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</si>
  <si>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</si>
  <si>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</si>
  <si>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</si>
  <si>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</si>
  <si>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</si>
  <si>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</si>
  <si>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</si>
  <si>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</si>
  <si>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</si>
  <si>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</si>
  <si>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</si>
  <si>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</si>
  <si>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</si>
  <si>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</si>
  <si>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</si>
  <si>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</si>
  <si>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</si>
  <si>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</si>
  <si>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</si>
  <si>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</si>
  <si>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</si>
  <si>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</si>
  <si>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</si>
  <si>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</si>
  <si>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</si>
  <si>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</si>
  <si>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</si>
  <si>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</si>
  <si>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</si>
  <si>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</si>
  <si>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</si>
  <si>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</si>
  <si>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</si>
  <si>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</si>
  <si>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</si>
  <si>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</si>
  <si>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</si>
  <si>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</si>
  <si>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</si>
  <si>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</si>
  <si>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</si>
  <si>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</si>
  <si>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</si>
  <si>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</si>
  <si>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</si>
  <si>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</si>
  <si>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</si>
  <si>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</si>
  <si>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</si>
  <si>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</si>
  <si>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</si>
  <si>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</si>
  <si>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</si>
  <si>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</si>
  <si>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</si>
  <si>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</si>
  <si>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</si>
  <si>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</si>
  <si>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</si>
  <si>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</si>
  <si>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</si>
  <si>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</si>
  <si>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</si>
  <si>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</si>
  <si>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</si>
  <si>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</si>
  <si>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</si>
  <si>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</si>
  <si>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</si>
  <si>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</si>
  <si>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</si>
  <si>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</si>
  <si>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</si>
  <si>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</si>
  <si>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</si>
  <si>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</si>
  <si>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</si>
  <si>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</si>
  <si>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</si>
  <si>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</si>
  <si>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</si>
  <si>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</si>
  <si>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</si>
  <si>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</si>
  <si>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</si>
  <si>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</si>
  <si>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</si>
  <si>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</si>
  <si>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</si>
  <si>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</si>
  <si>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</si>
  <si>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</si>
  <si>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</si>
  <si>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</si>
  <si>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</si>
  <si>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</si>
  <si>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</si>
  <si>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</si>
  <si>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</si>
  <si>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</si>
  <si>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</si>
  <si>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</si>
  <si>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</si>
  <si>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</si>
  <si>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</si>
  <si>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</si>
  <si>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</si>
  <si>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</si>
  <si>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</si>
  <si>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</si>
  <si>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</si>
  <si>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</si>
  <si>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</si>
  <si>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</si>
  <si>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</si>
  <si>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</si>
  <si>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</si>
  <si>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</si>
  <si>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</si>
  <si>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</si>
  <si>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</si>
  <si>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</si>
  <si>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</si>
  <si>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</si>
  <si>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</si>
  <si>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</si>
  <si>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</si>
  <si>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</si>
  <si>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</si>
  <si>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</si>
  <si>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</si>
  <si>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</si>
  <si>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</si>
  <si>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</si>
  <si>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</si>
  <si>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</si>
  <si>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</si>
  <si>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</si>
  <si>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</si>
  <si>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</si>
  <si>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</si>
  <si>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</si>
  <si>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</si>
  <si>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</si>
  <si>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</si>
  <si>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</si>
  <si>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</si>
  <si>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</si>
  <si>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</si>
  <si>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</si>
  <si>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</si>
  <si>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</si>
  <si>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</si>
  <si>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</si>
  <si>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</si>
  <si>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</si>
  <si>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</si>
  <si>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</si>
  <si>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</si>
  <si>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</si>
  <si>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</si>
  <si>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</si>
  <si>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</si>
  <si>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</si>
  <si>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</si>
  <si>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</si>
  <si>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</si>
  <si>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</si>
  <si>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</si>
  <si>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</si>
  <si>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</si>
  <si>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</si>
  <si>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</si>
  <si>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</si>
  <si>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</si>
  <si>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</si>
  <si>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</si>
  <si>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</si>
  <si>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</si>
  <si>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</si>
  <si>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</si>
  <si>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</si>
  <si>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</si>
  <si>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</si>
  <si>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</si>
  <si>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</si>
  <si>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</si>
  <si>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</si>
  <si>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</si>
  <si>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</si>
  <si>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</si>
  <si>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</si>
  <si>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</si>
  <si>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</si>
  <si>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</si>
  <si>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</si>
  <si>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</si>
  <si>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</si>
  <si>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</si>
  <si>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</si>
  <si>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</si>
  <si>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</si>
  <si>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</si>
  <si>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</si>
  <si>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</si>
  <si>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</si>
  <si>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</si>
  <si>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</si>
  <si>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</si>
  <si>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</si>
  <si>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</si>
  <si>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</si>
  <si>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</si>
  <si>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</si>
  <si>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</si>
  <si>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</si>
  <si>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</si>
  <si>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</si>
  <si>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</si>
  <si>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</si>
  <si>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</si>
  <si>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</si>
  <si>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</si>
  <si>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</si>
  <si>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</si>
  <si>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</si>
  <si>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</si>
  <si>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</si>
  <si>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</si>
  <si>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</si>
  <si>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</si>
  <si>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</si>
  <si>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</si>
  <si>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</si>
  <si>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</si>
  <si>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</si>
  <si>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</si>
  <si>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</si>
  <si>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</si>
  <si>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</si>
  <si>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</si>
  <si>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</si>
  <si>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</si>
  <si>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</si>
  <si>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</si>
  <si>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</si>
  <si>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</si>
  <si>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</si>
  <si>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</si>
  <si>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</si>
  <si>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</si>
  <si>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</si>
  <si>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</si>
  <si>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</si>
  <si>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</si>
  <si>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</si>
  <si>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</si>
  <si>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</si>
  <si>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</si>
  <si>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</si>
  <si>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</si>
  <si>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</si>
  <si>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</si>
  <si>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</si>
  <si>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</si>
  <si>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</si>
  <si>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</si>
  <si>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</si>
  <si>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</si>
  <si>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</si>
  <si>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</si>
  <si>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</si>
  <si>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</si>
  <si>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</si>
  <si>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</si>
  <si>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</si>
  <si>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</si>
  <si>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</si>
  <si>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</si>
  <si>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</si>
  <si>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</si>
  <si>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</si>
  <si>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</si>
  <si>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</si>
  <si>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</si>
  <si>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</si>
  <si>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</si>
  <si>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</si>
  <si>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</si>
  <si>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</si>
  <si>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</si>
  <si>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</si>
  <si>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</si>
  <si>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</si>
  <si>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</si>
  <si>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</si>
  <si>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</si>
  <si>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</si>
  <si>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</si>
  <si>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</si>
  <si>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</si>
  <si>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</si>
  <si>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</si>
  <si>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</si>
  <si>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</si>
  <si>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</si>
  <si>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</si>
  <si>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</si>
  <si>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</si>
  <si>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</si>
  <si>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</si>
  <si>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</si>
  <si>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</si>
  <si>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</si>
  <si>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</si>
  <si>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</si>
  <si>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</si>
  <si>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</si>
  <si>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</si>
  <si>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</si>
  <si>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</si>
  <si>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</si>
  <si>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</si>
  <si>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</si>
  <si>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</si>
  <si>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</si>
  <si>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</si>
  <si>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</si>
  <si>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</si>
  <si>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</si>
  <si>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</si>
  <si>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</si>
  <si>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</si>
  <si>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</si>
  <si>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</si>
  <si>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</si>
  <si>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</si>
  <si>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</si>
  <si>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</si>
  <si>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</si>
  <si>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</si>
  <si>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</si>
  <si>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</si>
  <si>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</si>
  <si>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</si>
  <si>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</si>
  <si>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</si>
  <si>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</si>
  <si>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</si>
  <si>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</si>
  <si>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</si>
  <si>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</si>
  <si>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</si>
  <si>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</si>
  <si>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</si>
  <si>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</si>
  <si>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</si>
  <si>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</si>
  <si>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</si>
  <si>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</si>
  <si>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</si>
  <si>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</si>
  <si>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</si>
  <si>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</si>
  <si>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</si>
  <si>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</si>
  <si>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</si>
  <si>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</si>
  <si>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</si>
  <si>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</si>
  <si>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</si>
  <si>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</si>
  <si>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</si>
  <si>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</si>
  <si>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</si>
  <si>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</si>
  <si>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</si>
  <si>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</si>
  <si>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</si>
  <si>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</si>
  <si>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</si>
  <si>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</si>
  <si>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</si>
  <si>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</si>
  <si>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</si>
  <si>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</si>
  <si>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</si>
  <si>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</si>
  <si>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</si>
  <si>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</si>
  <si>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</si>
  <si>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</si>
  <si>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</si>
  <si>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</si>
  <si>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</si>
  <si>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</si>
  <si>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</si>
  <si>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</si>
  <si>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</si>
  <si>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</si>
  <si>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</si>
  <si>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</si>
  <si>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</si>
  <si>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</si>
  <si>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</si>
  <si>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</si>
  <si>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</si>
  <si>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</si>
  <si>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</si>
  <si>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</si>
  <si>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</si>
  <si>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</si>
  <si>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</si>
  <si>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</si>
  <si>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</si>
  <si>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</si>
  <si>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</si>
  <si>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</si>
  <si>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</si>
  <si>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</si>
  <si>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</si>
  <si>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</si>
  <si>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</si>
  <si>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</si>
  <si>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</si>
  <si>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</si>
  <si>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</si>
  <si>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</si>
  <si>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</si>
  <si>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</si>
  <si>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</si>
  <si>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</si>
  <si>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</si>
  <si>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</si>
  <si>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</si>
  <si>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</si>
  <si>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</si>
  <si>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</si>
  <si>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</si>
  <si>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</si>
  <si>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</si>
  <si>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</si>
  <si>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</si>
  <si>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</si>
  <si>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</si>
  <si>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</si>
  <si>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</si>
  <si>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</si>
  <si>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</si>
  <si>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</si>
  <si>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</si>
  <si>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</si>
  <si>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</si>
  <si>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</si>
  <si>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</si>
  <si>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</si>
  <si>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</si>
  <si>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</si>
  <si>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</si>
  <si>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</si>
  <si>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</si>
  <si>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</si>
  <si>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</si>
  <si>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</si>
  <si>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</si>
  <si>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</si>
  <si>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</si>
  <si>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</si>
  <si>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</si>
  <si>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</si>
  <si>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</si>
  <si>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</si>
  <si>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</si>
  <si>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</si>
  <si>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</si>
  <si>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</si>
  <si>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</si>
  <si>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</si>
  <si>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</si>
  <si>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</si>
  <si>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</si>
  <si>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</si>
  <si>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</si>
  <si>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</si>
  <si>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</si>
  <si>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</si>
  <si>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</si>
  <si>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</si>
  <si>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</si>
  <si>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</si>
  <si>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</si>
  <si>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</si>
  <si>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</si>
  <si>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</si>
  <si>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</si>
  <si>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</si>
  <si>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</si>
  <si>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</si>
  <si>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</si>
  <si>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</si>
  <si>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</si>
  <si>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</si>
  <si>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</si>
  <si>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</si>
  <si>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</si>
  <si>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</si>
  <si>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</si>
  <si>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</si>
  <si>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</si>
  <si>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</si>
  <si>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</si>
  <si>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</si>
  <si>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</si>
  <si>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</si>
  <si>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</si>
  <si>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</si>
  <si>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</si>
  <si>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</si>
  <si>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</si>
  <si>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</si>
  <si>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</si>
  <si>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</si>
  <si>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</si>
  <si>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</si>
  <si>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</si>
  <si>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</si>
  <si>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</si>
  <si>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</si>
  <si>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</si>
  <si>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</si>
  <si>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</si>
  <si>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</si>
  <si>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</si>
  <si>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</si>
  <si>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</si>
  <si>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</si>
  <si>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</si>
  <si>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</si>
  <si>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</si>
  <si>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</si>
  <si>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</si>
  <si>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</si>
  <si>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</si>
  <si>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</si>
  <si>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</si>
  <si>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</si>
  <si>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</si>
  <si>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</si>
  <si>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</si>
  <si>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</si>
  <si>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</si>
  <si>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</si>
  <si>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</si>
  <si>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</si>
  <si>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</si>
  <si>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</si>
  <si>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</si>
  <si>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</si>
  <si>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</si>
  <si>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</si>
  <si>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</si>
  <si>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</si>
  <si>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</si>
  <si>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</si>
  <si>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</si>
  <si>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</si>
  <si>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</si>
  <si>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</si>
  <si>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</si>
  <si>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</si>
  <si>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</si>
  <si>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</si>
  <si>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</si>
  <si>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</si>
  <si>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</si>
  <si>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</si>
  <si>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</si>
  <si>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</si>
  <si>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</si>
  <si>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</si>
  <si>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</si>
  <si>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</si>
  <si>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</si>
  <si>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</si>
  <si>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</si>
  <si>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</si>
  <si>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</si>
  <si>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</si>
  <si>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</si>
  <si>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</si>
  <si>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</si>
  <si>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</si>
  <si>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</si>
  <si>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</si>
  <si>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</si>
  <si>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</si>
  <si>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</si>
  <si>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</si>
  <si>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</si>
  <si>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</si>
  <si>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</si>
  <si>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</si>
  <si>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</si>
  <si>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</si>
  <si>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</si>
  <si>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</si>
  <si>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</si>
  <si>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</si>
  <si>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</si>
  <si>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</si>
  <si>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</si>
  <si>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</si>
  <si>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</si>
  <si>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</si>
  <si>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</si>
  <si>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</si>
  <si>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</si>
  <si>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</si>
  <si>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</si>
  <si>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</si>
  <si>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</si>
  <si>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</si>
  <si>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</si>
  <si>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</si>
  <si>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</si>
  <si>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</si>
  <si>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</si>
  <si>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</si>
  <si>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</si>
  <si>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</si>
  <si>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</si>
  <si>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</si>
  <si>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</si>
  <si>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</si>
  <si>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</si>
  <si>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</si>
  <si>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</si>
  <si>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</si>
  <si>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</si>
  <si>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</si>
  <si>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</si>
  <si>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</si>
  <si>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</si>
  <si>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</si>
  <si>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</si>
  <si>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</si>
  <si>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</si>
  <si>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</si>
  <si>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</si>
  <si>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</si>
  <si>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</si>
  <si>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</si>
  <si>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</si>
  <si>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</si>
  <si>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</si>
  <si>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</si>
  <si>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</si>
  <si>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</si>
  <si>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</si>
  <si>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</si>
  <si>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</si>
  <si>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</si>
  <si>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</si>
  <si>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</si>
  <si>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</si>
  <si>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</si>
  <si>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</si>
  <si>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</si>
  <si>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</si>
  <si>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</si>
  <si>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</si>
  <si>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</si>
  <si>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</si>
  <si>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</si>
  <si>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</si>
  <si>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</si>
  <si>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</si>
  <si>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</si>
  <si>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</si>
  <si>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</si>
  <si>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</si>
  <si>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</si>
  <si>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</si>
  <si>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</si>
  <si>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</si>
  <si>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</si>
  <si>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</si>
  <si>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</si>
  <si>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</si>
  <si>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</si>
  <si>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</si>
  <si>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</si>
  <si>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</si>
  <si>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</si>
  <si>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</si>
  <si>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</si>
  <si>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</si>
  <si>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</si>
  <si>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</si>
  <si>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</si>
  <si>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</si>
  <si>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</si>
  <si>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</si>
  <si>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</si>
  <si>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</si>
  <si>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</si>
  <si>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</si>
  <si>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</si>
  <si>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</si>
  <si>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</si>
  <si>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</si>
  <si>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</si>
  <si>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</si>
  <si>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</si>
  <si>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</si>
  <si>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</si>
  <si>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</si>
  <si>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</si>
  <si>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</si>
  <si>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</si>
  <si>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</si>
  <si>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</si>
  <si>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</si>
  <si>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</si>
  <si>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</si>
  <si>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</si>
  <si>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</si>
  <si>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</si>
  <si>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</si>
  <si>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</si>
  <si>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</si>
  <si>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</si>
  <si>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</si>
  <si>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</si>
  <si>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</si>
  <si>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</si>
  <si>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</si>
  <si>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</si>
  <si>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</si>
  <si>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</si>
  <si>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</si>
  <si>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</si>
  <si>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</si>
  <si>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</si>
  <si>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</si>
  <si>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</si>
  <si>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</si>
  <si>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</si>
  <si>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</si>
  <si>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</si>
  <si>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</si>
  <si>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</si>
  <si>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</si>
  <si>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</si>
  <si>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</si>
  <si>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</si>
  <si>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</si>
  <si>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</si>
  <si>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</si>
  <si>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</si>
  <si>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</si>
  <si>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</si>
  <si>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</si>
  <si>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</si>
  <si>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</si>
  <si>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</si>
  <si>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</si>
  <si>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</si>
  <si>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</si>
  <si>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</si>
  <si>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</si>
  <si>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</si>
  <si>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</si>
  <si>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</si>
  <si>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</si>
  <si>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</si>
  <si>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</si>
  <si>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</si>
  <si>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</si>
  <si>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</si>
  <si>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</si>
  <si>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</si>
  <si>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</si>
  <si>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</si>
  <si>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</si>
  <si>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</si>
  <si>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</si>
  <si>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</si>
  <si>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</si>
  <si>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</si>
  <si>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</si>
  <si>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</si>
  <si>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</si>
  <si>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</si>
  <si>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</si>
  <si>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</si>
  <si>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</si>
  <si>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</si>
  <si>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</si>
  <si>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</si>
  <si>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</si>
  <si>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</si>
  <si>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</si>
  <si>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</si>
  <si>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</si>
  <si>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</si>
  <si>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</si>
  <si>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</si>
  <si>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</si>
  <si>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</si>
  <si>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</si>
  <si>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</si>
  <si>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</si>
  <si>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</si>
  <si>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</si>
  <si>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</si>
  <si>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</si>
  <si>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</si>
  <si>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</si>
  <si>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</si>
  <si>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</si>
  <si>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</si>
  <si>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</si>
  <si>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</si>
  <si>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</si>
  <si>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</si>
  <si>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</si>
  <si>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</si>
  <si>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</si>
  <si>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</si>
  <si>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</si>
  <si>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</si>
  <si>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</si>
  <si>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</si>
  <si>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</si>
  <si>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</si>
  <si>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</si>
  <si>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</si>
  <si>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</si>
  <si>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</si>
  <si>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</si>
  <si>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</si>
  <si>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</si>
  <si>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</si>
  <si>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</si>
  <si>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</si>
  <si>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</si>
  <si>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</si>
  <si>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</si>
  <si>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</si>
  <si>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</si>
  <si>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</si>
  <si>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</si>
  <si>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</si>
  <si>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</si>
  <si>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</si>
  <si>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</si>
  <si>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</si>
  <si>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</si>
  <si>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</si>
  <si>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</si>
  <si>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</si>
  <si>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</si>
  <si>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</si>
  <si>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</si>
  <si>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</si>
  <si>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</si>
  <si>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</si>
  <si>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</si>
  <si>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</si>
  <si>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</si>
  <si>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</si>
  <si>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</si>
  <si>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</si>
  <si>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</si>
  <si>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</si>
  <si>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</si>
  <si>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</si>
  <si>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</si>
  <si>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</si>
  <si>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</si>
  <si>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</si>
  <si>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</si>
  <si>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</si>
  <si>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</si>
  <si>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</si>
  <si>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</si>
  <si>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</si>
  <si>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</si>
  <si>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</si>
  <si>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</si>
  <si>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</si>
  <si>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</si>
  <si>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</si>
  <si>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</si>
  <si>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</si>
  <si>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</si>
  <si>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</si>
  <si>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</si>
  <si>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</si>
  <si>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</si>
  <si>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</si>
  <si>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</si>
  <si>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</si>
  <si>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</si>
  <si>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</si>
  <si>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</si>
  <si>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</si>
  <si>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</si>
  <si>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</si>
  <si>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</si>
  <si>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</si>
  <si>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</si>
  <si>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</si>
  <si>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</si>
  <si>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</si>
  <si>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</si>
  <si>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</si>
  <si>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</si>
  <si>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</si>
  <si>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</si>
  <si>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</si>
  <si>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</si>
  <si>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</si>
  <si>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</si>
  <si>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</si>
  <si>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</si>
  <si>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</si>
  <si>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</si>
  <si>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</si>
  <si>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</si>
  <si>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</si>
  <si>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</si>
  <si>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</si>
  <si>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</si>
  <si>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</si>
  <si>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</si>
  <si>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</si>
  <si>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</si>
  <si>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</si>
  <si>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</si>
  <si>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</si>
  <si>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</si>
  <si>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</si>
  <si>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</si>
  <si>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</si>
  <si>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</si>
  <si>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</si>
  <si>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</si>
  <si>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</si>
  <si>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</si>
  <si>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</si>
  <si>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</si>
  <si>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</si>
  <si>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</si>
  <si>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</si>
  <si>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</si>
  <si>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</si>
  <si>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</si>
  <si>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</si>
  <si>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</si>
  <si>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</si>
  <si>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</si>
  <si>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</si>
  <si>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</si>
  <si>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</si>
  <si>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</si>
  <si>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</si>
  <si>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</si>
  <si>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</si>
  <si>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</si>
  <si>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</si>
  <si>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</si>
  <si>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</si>
  <si>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</si>
  <si>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</si>
  <si>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</si>
  <si>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</si>
  <si>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</si>
  <si>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</si>
  <si>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</si>
  <si>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</si>
  <si>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</si>
  <si>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</si>
  <si>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</si>
  <si>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</si>
  <si>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</si>
  <si>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</si>
  <si>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</si>
  <si>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</si>
  <si>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</si>
  <si>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</si>
  <si>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</si>
  <si>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</si>
  <si>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</si>
  <si>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</si>
  <si>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</si>
  <si>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</si>
  <si>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</si>
  <si>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</si>
  <si>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</si>
  <si>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</si>
  <si>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</si>
  <si>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</si>
  <si>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</si>
  <si>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</si>
  <si>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</si>
  <si>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</si>
  <si>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</si>
  <si>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</si>
  <si>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</si>
  <si>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</si>
  <si>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</si>
  <si>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</si>
  <si>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</si>
  <si>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</si>
  <si>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</si>
  <si>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</si>
  <si>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</si>
  <si>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</si>
  <si>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</si>
  <si>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</si>
  <si>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</si>
  <si>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</si>
  <si>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</si>
  <si>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</si>
  <si>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</si>
  <si>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</si>
  <si>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</si>
  <si>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</si>
  <si>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</si>
  <si>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</si>
  <si>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</si>
  <si>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</si>
  <si>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</si>
  <si>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</si>
  <si>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</si>
  <si>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</si>
  <si>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</si>
  <si>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</si>
  <si>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</si>
  <si>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</si>
  <si>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</si>
  <si>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</si>
  <si>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</si>
  <si>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</si>
  <si>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</si>
  <si>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</si>
  <si>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</si>
  <si>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</si>
  <si>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</si>
  <si>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</si>
  <si>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</si>
  <si>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</si>
  <si>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</si>
  <si>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</si>
  <si>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</si>
  <si>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</si>
  <si>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</si>
  <si>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</si>
  <si>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</si>
  <si>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</si>
  <si>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</si>
  <si>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</si>
  <si>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</si>
  <si>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</si>
  <si>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</si>
  <si>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</si>
  <si>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</si>
  <si>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</si>
  <si>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</si>
  <si>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</si>
  <si>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</si>
  <si>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</si>
  <si>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</si>
  <si>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</si>
  <si>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</si>
  <si>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</si>
  <si>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</si>
  <si>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</si>
  <si>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</si>
  <si>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</si>
  <si>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</si>
  <si>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</si>
  <si>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</si>
  <si>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</si>
  <si>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</si>
  <si>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</si>
  <si>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</si>
  <si>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</si>
  <si>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</si>
  <si>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</si>
  <si>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</si>
  <si>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</si>
  <si>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</si>
  <si>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</si>
  <si>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</si>
  <si>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</si>
  <si>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</si>
  <si>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</si>
  <si>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</si>
  <si>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</si>
  <si>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</si>
  <si>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</si>
  <si>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</si>
  <si>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</si>
  <si>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</si>
  <si>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</si>
  <si>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</si>
  <si>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</si>
  <si>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</si>
  <si>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</si>
  <si>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</si>
  <si>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</si>
  <si>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</si>
  <si>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</si>
  <si>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</si>
  <si>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</si>
  <si>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</si>
  <si>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</si>
  <si>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</si>
  <si>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</si>
  <si>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</si>
  <si>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</si>
  <si>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</si>
  <si>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</si>
  <si>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</si>
  <si>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</si>
  <si>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</si>
  <si>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</si>
  <si>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</si>
  <si>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</si>
  <si>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</si>
  <si>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</si>
  <si>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</si>
  <si>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</si>
  <si>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</si>
  <si>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</si>
  <si>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</si>
  <si>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</si>
  <si>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</si>
  <si>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</si>
  <si>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</si>
  <si>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</si>
  <si>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</si>
  <si>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</si>
  <si>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</si>
  <si>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</si>
  <si>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</si>
  <si>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</si>
  <si>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</si>
  <si>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</si>
  <si>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</si>
  <si>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</si>
  <si>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</si>
  <si>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</si>
  <si>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</si>
  <si>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</si>
  <si>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</si>
  <si>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</si>
  <si>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</si>
  <si>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</si>
  <si>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</si>
  <si>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</si>
  <si>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</si>
  <si>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</si>
  <si>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</si>
  <si>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</si>
  <si>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</si>
  <si>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</si>
  <si>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</si>
  <si>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</si>
  <si>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</si>
  <si>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</si>
  <si>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</si>
  <si>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</si>
  <si>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</si>
  <si>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</si>
  <si>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</si>
  <si>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</si>
  <si>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</si>
  <si>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</si>
  <si>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</si>
  <si>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</si>
  <si>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</si>
  <si>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</si>
  <si>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</si>
  <si>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</si>
  <si>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</si>
  <si>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</si>
  <si>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</si>
  <si>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</si>
  <si>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</si>
  <si>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</si>
  <si>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</si>
  <si>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</si>
  <si>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</si>
  <si>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</si>
  <si>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</si>
  <si>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</si>
  <si>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</si>
  <si>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</si>
  <si>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</si>
  <si>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</si>
  <si>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</si>
  <si>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</si>
  <si>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</si>
  <si>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</si>
  <si>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</si>
  <si>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</si>
  <si>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</si>
  <si>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</si>
  <si>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</si>
  <si>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</si>
  <si>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</si>
  <si>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</si>
  <si>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</si>
  <si>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</si>
  <si>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</si>
  <si>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</si>
  <si>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</si>
  <si>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</si>
  <si>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</si>
  <si>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</si>
  <si>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</si>
  <si>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</si>
  <si>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</si>
  <si>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</si>
  <si>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</si>
  <si>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</si>
  <si>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</si>
  <si>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</si>
  <si>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</si>
  <si>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</si>
  <si>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</si>
  <si>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</si>
  <si>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</si>
  <si>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</si>
  <si>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</si>
  <si>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</si>
  <si>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</si>
  <si>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</si>
  <si>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</si>
  <si>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</si>
  <si>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</si>
  <si>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</si>
  <si>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</si>
  <si>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</si>
  <si>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</si>
  <si>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</si>
  <si>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</si>
  <si>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</si>
  <si>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</si>
  <si>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</si>
  <si>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</si>
  <si>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</si>
  <si>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</si>
  <si>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</si>
  <si>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</si>
  <si>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</si>
  <si>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</si>
  <si>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</si>
  <si>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</si>
  <si>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</si>
  <si>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</si>
  <si>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</si>
  <si>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</si>
  <si>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</si>
  <si>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</si>
  <si>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</si>
  <si>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</si>
  <si>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</si>
  <si>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</si>
  <si>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</si>
  <si>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</si>
  <si>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</si>
  <si>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</si>
  <si>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</si>
  <si>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</si>
  <si>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</si>
  <si>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</si>
  <si>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</si>
  <si>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</si>
  <si>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</si>
  <si>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</si>
  <si>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</si>
  <si>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</si>
  <si>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</si>
  <si>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</si>
  <si>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</si>
  <si>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</si>
  <si>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</si>
  <si>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</si>
  <si>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</si>
  <si>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</si>
  <si>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</si>
  <si>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</si>
  <si>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</si>
  <si>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</si>
  <si>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</si>
  <si>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</si>
  <si>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</si>
  <si>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</si>
  <si>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</si>
  <si>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</si>
  <si>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</si>
  <si>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</si>
  <si>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</si>
  <si>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</si>
  <si>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</si>
  <si>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</si>
  <si>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</si>
  <si>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</si>
  <si>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</si>
  <si>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</si>
  <si>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</si>
  <si>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</si>
  <si>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</si>
  <si>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</si>
  <si>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</si>
  <si>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</si>
  <si>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</si>
  <si>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</si>
  <si>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</si>
  <si>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</si>
  <si>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</si>
  <si>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</si>
  <si>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</si>
  <si>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</si>
  <si>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</si>
  <si>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</si>
  <si>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</si>
  <si>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</si>
  <si>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</si>
  <si>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</si>
  <si>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</si>
  <si>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</si>
  <si>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</si>
  <si>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</si>
  <si>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</si>
  <si>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</si>
  <si>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</si>
  <si>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</si>
  <si>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</si>
  <si>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</si>
  <si>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</si>
  <si>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</si>
  <si>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</si>
  <si>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</si>
  <si>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</si>
  <si>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</si>
  <si>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</si>
  <si>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</si>
  <si>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</si>
  <si>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</si>
  <si>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</si>
  <si>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</si>
  <si>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</si>
  <si>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</si>
  <si>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</si>
  <si>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</si>
  <si>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</si>
  <si>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</si>
  <si>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</si>
  <si>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</si>
  <si>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</si>
  <si>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</si>
  <si>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</si>
  <si>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</si>
  <si>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</si>
  <si>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</si>
  <si>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</si>
  <si>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</si>
  <si>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</si>
  <si>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</si>
  <si>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</si>
  <si>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</si>
  <si>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</si>
  <si>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</si>
  <si>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</si>
  <si>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</si>
  <si>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</si>
  <si>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</si>
  <si>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</si>
  <si>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</si>
  <si>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</si>
  <si>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</si>
  <si>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</si>
  <si>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</si>
  <si>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</si>
  <si>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</si>
  <si>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</si>
  <si>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</si>
  <si>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</si>
  <si>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</si>
  <si>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</si>
  <si>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</si>
  <si>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</si>
  <si>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</si>
  <si>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</si>
  <si>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</si>
  <si>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</si>
  <si>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</si>
  <si>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</si>
  <si>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</si>
  <si>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</si>
  <si>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</si>
  <si>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</si>
  <si>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</si>
  <si>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</si>
  <si>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</si>
  <si>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</si>
  <si>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</si>
  <si>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</si>
  <si>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</si>
  <si>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</si>
  <si>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</si>
  <si>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</si>
  <si>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</si>
  <si>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</si>
  <si>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</si>
  <si>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</si>
  <si>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</si>
  <si>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</si>
  <si>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</si>
  <si>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</si>
  <si>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</si>
  <si>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</si>
  <si>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</si>
  <si>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</si>
  <si>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</si>
  <si>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</si>
  <si>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</si>
  <si>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</si>
  <si>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</si>
  <si>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</si>
  <si>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</si>
  <si>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</si>
  <si>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</si>
  <si>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</si>
  <si>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</si>
  <si>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</si>
  <si>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</si>
  <si>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</si>
  <si>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</si>
  <si>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</si>
  <si>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</si>
  <si>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</si>
  <si>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</si>
  <si>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</si>
  <si>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</si>
  <si>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</si>
  <si>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</si>
  <si>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</si>
  <si>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</si>
  <si>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</si>
  <si>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</si>
  <si>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</si>
  <si>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</si>
  <si>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</si>
  <si>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</si>
  <si>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</si>
  <si>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</si>
  <si>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</si>
  <si>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</si>
  <si>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</si>
  <si>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</si>
  <si>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</si>
  <si>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</si>
  <si>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</si>
  <si>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</si>
  <si>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</si>
  <si>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</si>
  <si>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</si>
  <si>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</si>
  <si>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</si>
  <si>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</si>
  <si>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</si>
  <si>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</si>
  <si>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</si>
  <si>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</si>
  <si>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</si>
  <si>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</si>
  <si>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</si>
  <si>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</si>
  <si>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</si>
  <si>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</si>
  <si>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</si>
  <si>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</si>
  <si>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</si>
  <si>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</si>
  <si>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</si>
  <si>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</si>
  <si>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</si>
  <si>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</si>
  <si>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</si>
  <si>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</si>
  <si>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</si>
  <si>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</si>
  <si>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</si>
  <si>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</si>
  <si>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</si>
  <si>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</si>
  <si>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</si>
  <si>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</si>
  <si>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</si>
  <si>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</si>
  <si>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</si>
  <si>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</si>
  <si>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</si>
  <si>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</si>
  <si>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</si>
  <si>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</si>
  <si>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</si>
  <si>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</si>
  <si>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</si>
  <si>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</si>
  <si>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</si>
  <si>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</si>
  <si>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</si>
  <si>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</si>
  <si>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</si>
  <si>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</si>
  <si>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</si>
  <si>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</si>
  <si>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</si>
  <si>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</si>
  <si>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</si>
  <si>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</si>
  <si>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</si>
  <si>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</si>
  <si>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</si>
  <si>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</si>
  <si>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</si>
  <si>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</si>
  <si>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</si>
  <si>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</si>
  <si>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</si>
  <si>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</si>
  <si>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</si>
  <si>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</si>
  <si>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</si>
  <si>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</si>
  <si>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</si>
  <si>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</si>
  <si>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</si>
  <si>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</si>
  <si>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</si>
  <si>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</si>
  <si>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</si>
  <si>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</si>
  <si>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</si>
  <si>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</si>
  <si>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</si>
  <si>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</si>
  <si>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</si>
  <si>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</si>
  <si>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</si>
  <si>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</si>
  <si>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</si>
  <si>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</si>
  <si>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</si>
  <si>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</si>
  <si>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</si>
  <si>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</si>
  <si>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</si>
  <si>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</si>
  <si>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</si>
  <si>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</si>
  <si>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</si>
  <si>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</si>
  <si>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</si>
  <si>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</si>
  <si>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</si>
  <si>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</si>
  <si>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</si>
  <si>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</si>
  <si>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</si>
  <si>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</si>
  <si>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</si>
  <si>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</si>
  <si>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</si>
  <si>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</si>
  <si>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</si>
  <si>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</si>
  <si>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</si>
  <si>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</si>
  <si>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</si>
  <si>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</si>
  <si>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</si>
  <si>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</si>
  <si>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</si>
  <si>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</si>
  <si>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</si>
  <si>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</si>
  <si>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</si>
  <si>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</si>
  <si>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</si>
  <si>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</si>
  <si>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</si>
  <si>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</si>
  <si>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</si>
  <si>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</si>
  <si>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</si>
  <si>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</si>
  <si>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</si>
  <si>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</si>
  <si>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</si>
  <si>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</si>
  <si>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</si>
  <si>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</si>
  <si>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</si>
  <si>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</si>
  <si>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</si>
  <si>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</si>
  <si>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</si>
  <si>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</si>
  <si>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</si>
  <si>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</si>
  <si>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</si>
  <si>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</si>
  <si>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</si>
  <si>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</si>
  <si>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</si>
  <si>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</si>
  <si>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</si>
  <si>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</si>
  <si>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</si>
  <si>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</si>
  <si>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</si>
  <si>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</si>
  <si>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</si>
  <si>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</si>
  <si>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</si>
  <si>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</si>
  <si>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</si>
  <si>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</si>
  <si>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</si>
  <si>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</si>
  <si>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</si>
  <si>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</si>
  <si>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</si>
  <si>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</si>
  <si>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</si>
  <si>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</si>
  <si>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</si>
  <si>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</si>
  <si>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</si>
  <si>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</si>
  <si>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</si>
  <si>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</si>
  <si>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</si>
  <si>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</si>
  <si>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</si>
  <si>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</si>
  <si>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</si>
  <si>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</si>
  <si>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</si>
  <si>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</si>
  <si>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</si>
  <si>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</si>
  <si>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</si>
  <si>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</si>
  <si>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</si>
  <si>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</si>
  <si>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</si>
  <si>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</si>
  <si>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</si>
  <si>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</si>
  <si>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</si>
  <si>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</si>
  <si>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</si>
  <si>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</si>
  <si>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</si>
  <si>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</si>
  <si>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</si>
  <si>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</si>
  <si>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</si>
  <si>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</si>
  <si>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</si>
  <si>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</si>
  <si>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</si>
  <si>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</si>
  <si>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</si>
  <si>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</si>
  <si>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</si>
  <si>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</si>
  <si>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</si>
  <si>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</si>
  <si>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</si>
  <si>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</si>
  <si>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</si>
  <si>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</si>
  <si>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</si>
  <si>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</si>
  <si>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</si>
  <si>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</si>
  <si>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</si>
  <si>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</si>
  <si>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</si>
  <si>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</si>
  <si>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</si>
  <si>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</si>
  <si>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</si>
  <si>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</si>
  <si>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</si>
  <si>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</si>
  <si>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</si>
  <si>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</si>
  <si>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</si>
  <si>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</si>
  <si>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</si>
  <si>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</si>
  <si>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</si>
  <si>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</si>
  <si>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</si>
  <si>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</si>
  <si>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</si>
  <si>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</si>
  <si>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</si>
  <si>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</si>
  <si>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</si>
  <si>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</si>
  <si>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</si>
  <si>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</si>
  <si>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</si>
  <si>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</si>
  <si>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</si>
  <si>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</si>
  <si>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</si>
  <si>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</si>
  <si>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</si>
  <si>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</si>
  <si>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</si>
  <si>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</si>
  <si>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</si>
  <si>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</si>
  <si>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</si>
  <si>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</si>
  <si>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</si>
  <si>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</si>
  <si>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</si>
  <si>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</si>
  <si>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</si>
  <si>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</si>
  <si>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</si>
  <si>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</si>
  <si>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</si>
  <si>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</si>
  <si>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</si>
  <si>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</si>
  <si>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</si>
  <si>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</si>
  <si>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</si>
  <si>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</si>
  <si>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</si>
  <si>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</si>
  <si>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</si>
  <si>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</si>
  <si>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</si>
  <si>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</si>
  <si>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</si>
  <si>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</si>
  <si>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</si>
  <si>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</si>
  <si>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</si>
  <si>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</si>
  <si>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</si>
  <si>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</si>
  <si>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</si>
  <si>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</si>
  <si>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</si>
  <si>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</si>
  <si>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</si>
  <si>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</si>
  <si>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</si>
  <si>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</si>
  <si>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</si>
  <si>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</si>
  <si>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</si>
  <si>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</si>
  <si>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</si>
  <si>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</si>
  <si>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</si>
  <si>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</si>
  <si>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</si>
  <si>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</si>
  <si>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</si>
  <si>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</si>
  <si>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</si>
  <si>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</si>
  <si>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</si>
  <si>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</si>
  <si>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</si>
  <si>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</si>
  <si>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</si>
  <si>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</si>
  <si>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</si>
  <si>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</si>
  <si>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</si>
  <si>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</si>
  <si>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</si>
  <si>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</si>
  <si>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</si>
  <si>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</si>
  <si>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</si>
  <si>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</si>
  <si>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</si>
  <si>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</si>
  <si>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</si>
  <si>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</si>
  <si>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</si>
  <si>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</si>
  <si>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</si>
  <si>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</si>
  <si>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</si>
  <si>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</si>
  <si>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</si>
  <si>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</si>
  <si>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</si>
  <si>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</si>
  <si>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</si>
  <si>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</si>
  <si>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</si>
  <si>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</si>
  <si>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</si>
  <si>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</si>
  <si>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</si>
  <si>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</si>
  <si>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</si>
  <si>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</si>
  <si>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</si>
  <si>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</si>
  <si>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</si>
  <si>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</si>
  <si>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</si>
  <si>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</si>
  <si>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</si>
  <si>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</si>
  <si>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</si>
  <si>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</si>
  <si>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</si>
  <si>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</si>
  <si>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</si>
  <si>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</si>
  <si>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</si>
  <si>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</si>
  <si>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</si>
  <si>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</si>
  <si>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</si>
  <si>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</si>
  <si>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</si>
  <si>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</si>
  <si>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</si>
  <si>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</si>
  <si>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</si>
  <si>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</si>
  <si>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</si>
  <si>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</si>
  <si>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</si>
  <si>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</si>
  <si>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</si>
  <si>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</si>
  <si>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</si>
  <si>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</si>
  <si>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</si>
  <si>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</si>
  <si>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</si>
  <si>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</si>
  <si>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</si>
  <si>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</si>
  <si>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</si>
  <si>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</si>
  <si>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</si>
  <si>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</si>
  <si>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</si>
  <si>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</si>
  <si>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</si>
  <si>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</si>
  <si>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</si>
  <si>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</si>
  <si>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</si>
  <si>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</si>
  <si>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</si>
  <si>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</si>
  <si>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</si>
  <si>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</si>
  <si>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</si>
  <si>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</si>
  <si>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</si>
  <si>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</si>
  <si>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</si>
  <si>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</si>
  <si>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</si>
  <si>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</si>
  <si>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</si>
  <si>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</si>
  <si>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</si>
  <si>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</si>
  <si>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</si>
  <si>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</si>
  <si>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</si>
  <si>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</si>
  <si>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</si>
  <si>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</si>
  <si>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</si>
  <si>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</si>
  <si>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</si>
  <si>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</si>
  <si>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</si>
  <si>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</si>
  <si>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</si>
  <si>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</si>
  <si>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</si>
  <si>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</si>
  <si>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</si>
  <si>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</si>
  <si>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</si>
  <si>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</si>
  <si>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</si>
  <si>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</si>
  <si>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</si>
  <si>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</si>
  <si>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</si>
  <si>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</si>
  <si>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</si>
  <si>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</si>
  <si>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</si>
  <si>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</si>
  <si>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</si>
  <si>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</si>
  <si>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</si>
  <si>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</si>
  <si>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</si>
  <si>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</si>
  <si>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</si>
  <si>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</si>
  <si>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</si>
  <si>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</si>
  <si>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</si>
  <si>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</si>
  <si>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</si>
  <si>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</si>
  <si>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</si>
  <si>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</si>
  <si>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</si>
  <si>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</si>
  <si>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</si>
  <si>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</si>
  <si>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</si>
  <si>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</si>
  <si>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</si>
  <si>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</si>
  <si>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</si>
  <si>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</si>
  <si>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</si>
  <si>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</si>
  <si>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</si>
  <si>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</si>
  <si>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</si>
  <si>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</si>
  <si>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</si>
  <si>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</si>
  <si>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</si>
  <si>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</si>
  <si>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</si>
  <si>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</si>
  <si>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</si>
  <si>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</si>
  <si>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</si>
  <si>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</si>
  <si>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</si>
  <si>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</si>
  <si>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</si>
  <si>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</si>
  <si>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</si>
  <si>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</si>
  <si>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</si>
  <si>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</si>
  <si>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</si>
  <si>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</si>
  <si>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</si>
  <si>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</si>
  <si>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</si>
  <si>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</si>
  <si>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</si>
  <si>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</si>
  <si>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</si>
  <si>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</si>
  <si>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</si>
  <si>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</si>
  <si>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</si>
  <si>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</si>
  <si>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</si>
  <si>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</si>
  <si>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</si>
  <si>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</si>
  <si>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</si>
  <si>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</si>
  <si>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</si>
  <si>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</si>
  <si>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</si>
  <si>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</si>
  <si>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</si>
  <si>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</si>
  <si>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</si>
  <si>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</si>
  <si>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</si>
  <si>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</si>
  <si>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</si>
  <si>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</si>
  <si>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</si>
  <si>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</si>
  <si>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</si>
  <si>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</si>
  <si>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</si>
  <si>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</si>
  <si>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</si>
  <si>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</si>
  <si>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</si>
  <si>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</si>
  <si>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</si>
  <si>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</si>
  <si>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</si>
  <si>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</si>
  <si>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</si>
  <si>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</si>
  <si>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</si>
  <si>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</si>
  <si>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</si>
  <si>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</si>
  <si>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</si>
  <si>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</si>
  <si>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</si>
  <si>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</si>
  <si>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</si>
  <si>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</si>
  <si>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</si>
  <si>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</si>
  <si>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</si>
  <si>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</si>
  <si>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</si>
  <si>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</si>
  <si>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</si>
  <si>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</si>
  <si>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</si>
  <si>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</si>
  <si>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</si>
  <si>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</si>
  <si>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</si>
  <si>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</si>
  <si>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</si>
  <si>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</si>
  <si>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</si>
  <si>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</si>
  <si>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</si>
  <si>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</si>
  <si>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</si>
  <si>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</si>
  <si>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</si>
  <si>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</si>
  <si>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</si>
  <si>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</si>
  <si>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</si>
  <si>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</si>
  <si>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</si>
  <si>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</si>
  <si>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</si>
  <si>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</si>
  <si>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</si>
  <si>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</si>
  <si>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</si>
  <si>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</si>
  <si>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</si>
  <si>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</si>
  <si>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</si>
  <si>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</si>
  <si>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</si>
  <si>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</si>
  <si>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</si>
  <si>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</si>
  <si>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</si>
  <si>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</si>
  <si>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</si>
  <si>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</si>
  <si>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</si>
  <si>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</si>
  <si>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</si>
  <si>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</si>
  <si>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</si>
  <si>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</si>
  <si>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</si>
  <si>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</si>
  <si>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</si>
  <si>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</si>
  <si>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</si>
  <si>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</si>
  <si>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</si>
  <si>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</si>
  <si>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</si>
  <si>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</si>
  <si>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</si>
  <si>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</si>
  <si>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</si>
  <si>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</si>
  <si>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</si>
  <si>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</si>
  <si>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</si>
  <si>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</si>
  <si>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</si>
  <si>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</si>
  <si>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</si>
  <si>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</si>
  <si>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</si>
  <si>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</si>
  <si>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</si>
  <si>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</si>
  <si>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</si>
  <si>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</si>
  <si>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</si>
  <si>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</si>
  <si>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</si>
  <si>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</si>
  <si>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</si>
  <si>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</si>
  <si>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</si>
  <si>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</si>
  <si>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</si>
  <si>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</si>
  <si>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</si>
  <si>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</si>
  <si>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</si>
  <si>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</si>
  <si>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</si>
  <si>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</si>
  <si>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</si>
  <si>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</si>
  <si>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</si>
  <si>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</si>
  <si>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</si>
  <si>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</si>
  <si>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</si>
  <si>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</si>
  <si>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</si>
  <si>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</si>
  <si>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</si>
  <si>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</si>
  <si>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</si>
  <si>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</si>
  <si>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</si>
  <si>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</si>
  <si>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</si>
  <si>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</si>
  <si>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</si>
  <si>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</si>
  <si>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</si>
  <si>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</si>
  <si>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</si>
  <si>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</si>
  <si>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</si>
  <si>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</si>
  <si>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</si>
  <si>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</si>
  <si>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</si>
  <si>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</si>
  <si>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</si>
  <si>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</si>
  <si>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</si>
  <si>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</si>
  <si>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</si>
  <si>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</si>
  <si>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</si>
  <si>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</si>
  <si>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</si>
  <si>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</si>
  <si>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</si>
  <si>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</si>
  <si>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</si>
  <si>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</si>
  <si>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</si>
  <si>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</si>
  <si>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</si>
  <si>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</si>
  <si>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</si>
  <si>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</si>
  <si>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</si>
  <si>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</si>
  <si>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</si>
  <si>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</si>
  <si>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</si>
  <si>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</si>
  <si>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</si>
  <si>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</si>
  <si>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</si>
  <si>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</si>
  <si>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</si>
  <si>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</si>
  <si>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</si>
  <si>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</si>
  <si>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</si>
  <si>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</si>
  <si>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</si>
  <si>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</si>
  <si>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</si>
  <si>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</si>
  <si>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</si>
  <si>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</si>
  <si>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</si>
  <si>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</si>
  <si>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</si>
  <si>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</si>
  <si>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</si>
  <si>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</si>
  <si>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</si>
  <si>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</si>
  <si>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</si>
  <si>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</si>
  <si>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</si>
  <si>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</si>
  <si>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</si>
  <si>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</si>
  <si>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</si>
  <si>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</si>
  <si>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</si>
  <si>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</si>
  <si>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</si>
  <si>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</si>
  <si>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</si>
  <si>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</si>
  <si>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</si>
  <si>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</si>
  <si>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</si>
  <si>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</si>
  <si>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</si>
  <si>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</si>
  <si>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</si>
  <si>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</si>
  <si>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</si>
  <si>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</si>
  <si>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</si>
  <si>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</si>
  <si>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</si>
  <si>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</si>
  <si>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</si>
  <si>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</si>
  <si>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</si>
  <si>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</si>
  <si>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</si>
  <si>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</si>
  <si>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</si>
  <si>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</si>
  <si>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</si>
  <si>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</si>
  <si>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</si>
  <si>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</si>
  <si>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</si>
  <si>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</si>
  <si>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</si>
  <si>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</si>
  <si>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</si>
  <si>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</si>
  <si>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</si>
  <si>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</si>
  <si>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</si>
  <si>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</si>
  <si>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</si>
  <si>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</si>
  <si>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</si>
  <si>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</si>
  <si>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</si>
  <si>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</si>
  <si>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</si>
  <si>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</si>
  <si>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</si>
  <si>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</si>
  <si>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</si>
  <si>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</si>
  <si>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</si>
  <si>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</si>
  <si>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</si>
  <si>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</si>
  <si>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</si>
  <si>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</si>
  <si>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</si>
  <si>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</si>
  <si>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</si>
  <si>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</si>
  <si>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</si>
  <si>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</si>
  <si>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</si>
  <si>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</si>
  <si>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</si>
  <si>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</si>
  <si>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</si>
  <si>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</si>
  <si>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</si>
  <si>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</si>
  <si>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</si>
  <si>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</si>
  <si>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</si>
  <si>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</si>
  <si>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</si>
  <si>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</si>
  <si>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</si>
  <si>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</si>
  <si>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</si>
  <si>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</si>
  <si>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</si>
  <si>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</si>
  <si>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</si>
  <si>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</si>
  <si>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</si>
  <si>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</si>
  <si>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</si>
  <si>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</si>
  <si>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</si>
  <si>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</si>
  <si>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</si>
  <si>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</si>
  <si>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</si>
  <si>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</si>
  <si>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</si>
  <si>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</si>
  <si>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</si>
  <si>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</si>
  <si>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</si>
  <si>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</si>
  <si>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</si>
  <si>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</si>
  <si>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</si>
  <si>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</si>
  <si>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</si>
  <si>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</si>
  <si>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</si>
  <si>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</si>
  <si>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</si>
  <si>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</si>
  <si>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</si>
  <si>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</si>
  <si>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</si>
  <si>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</si>
  <si>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</si>
  <si>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</si>
  <si>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</si>
  <si>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</si>
  <si>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</si>
  <si>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</si>
  <si>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</si>
  <si>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</si>
  <si>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</si>
  <si>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</si>
  <si>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</si>
  <si>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</si>
  <si>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</si>
  <si>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</si>
  <si>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</si>
  <si>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</si>
  <si>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</si>
  <si>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</si>
  <si>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</si>
  <si>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</si>
  <si>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</si>
  <si>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</si>
  <si>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</si>
  <si>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</si>
  <si>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</si>
  <si>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</si>
  <si>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</si>
  <si>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</si>
  <si>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</si>
  <si>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</si>
  <si>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</si>
  <si>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</si>
  <si>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</si>
  <si>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</si>
  <si>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</si>
  <si>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</si>
  <si>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</si>
  <si>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</si>
  <si>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</si>
  <si>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</si>
  <si>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</si>
  <si>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</si>
  <si>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</si>
  <si>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</si>
  <si>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</si>
  <si>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</si>
  <si>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</si>
  <si>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</si>
  <si>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</si>
  <si>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</si>
  <si>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</si>
  <si>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</si>
  <si>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</si>
  <si>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</si>
  <si>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</si>
  <si>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</si>
  <si>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</si>
  <si>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</si>
  <si>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</si>
  <si>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</si>
  <si>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</si>
  <si>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</si>
  <si>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</si>
  <si>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</si>
  <si>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</si>
  <si>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</si>
  <si>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</si>
  <si>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</si>
  <si>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</si>
  <si>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</si>
  <si>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</si>
  <si>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</si>
  <si>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</si>
  <si>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</si>
  <si>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</si>
  <si>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</si>
  <si>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</si>
  <si>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</si>
  <si>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</si>
  <si>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</si>
  <si>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</si>
  <si>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</si>
  <si>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</si>
  <si>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</si>
  <si>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</si>
  <si>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</si>
  <si>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</si>
  <si>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</si>
  <si>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</si>
  <si>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</si>
  <si>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</si>
  <si>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</si>
  <si>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</si>
  <si>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</si>
  <si>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</si>
  <si>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</si>
  <si>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</si>
  <si>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</si>
  <si>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</si>
  <si>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</si>
  <si>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</si>
  <si>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</si>
  <si>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</si>
  <si>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</si>
  <si>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</si>
  <si>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</si>
  <si>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</si>
  <si>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</si>
  <si>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</si>
  <si>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</si>
  <si>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</si>
  <si>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</si>
  <si>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</si>
  <si>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</si>
  <si>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</si>
  <si>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</si>
  <si>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</si>
  <si>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</si>
  <si>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</si>
  <si>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</si>
  <si>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</si>
  <si>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</si>
  <si>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</si>
  <si>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</si>
  <si>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</si>
  <si>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</si>
  <si>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</si>
  <si>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</si>
  <si>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</si>
  <si>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</si>
  <si>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</si>
  <si>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</si>
  <si>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</si>
  <si>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</si>
  <si>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</si>
  <si>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</si>
  <si>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</si>
  <si>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</si>
  <si>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</si>
  <si>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</si>
  <si>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</si>
  <si>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</si>
  <si>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</si>
  <si>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</si>
  <si>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</si>
  <si>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</si>
  <si>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</si>
  <si>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</si>
  <si>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</si>
  <si>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</si>
  <si>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</si>
  <si>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</si>
  <si>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</si>
  <si>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</si>
  <si>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</si>
  <si>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</si>
  <si>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</si>
  <si>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</si>
  <si>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</si>
  <si>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</si>
  <si>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</si>
  <si>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</si>
  <si>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</si>
  <si>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</si>
  <si>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</si>
  <si>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</si>
  <si>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</si>
  <si>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</si>
  <si>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</si>
  <si>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</si>
  <si>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</si>
  <si>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</si>
  <si>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</si>
  <si>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</si>
  <si>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</si>
  <si>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</si>
  <si>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</si>
  <si>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</si>
  <si>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</si>
  <si>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</si>
  <si>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</si>
  <si>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</si>
  <si>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</si>
  <si>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</si>
  <si>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</si>
  <si>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</si>
  <si>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</si>
  <si>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</si>
  <si>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</si>
  <si>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</si>
  <si>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</si>
  <si>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</si>
  <si>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</si>
  <si>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</si>
  <si>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</si>
  <si>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</si>
  <si>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</si>
  <si>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</si>
  <si>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</si>
  <si>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</si>
  <si>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</si>
  <si>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</si>
  <si>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</si>
  <si>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</si>
  <si>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</si>
  <si>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</si>
  <si>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</si>
  <si>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</si>
  <si>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</si>
  <si>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</si>
  <si>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</si>
  <si>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</si>
  <si>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</si>
  <si>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</si>
  <si>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</si>
  <si>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</si>
  <si>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</si>
  <si>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</si>
  <si>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</si>
  <si>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</si>
  <si>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</si>
  <si>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</si>
  <si>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</si>
  <si>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</si>
  <si>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</si>
  <si>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</si>
  <si>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</si>
  <si>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</si>
  <si>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</si>
  <si>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</si>
  <si>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</si>
  <si>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</si>
  <si>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</si>
  <si>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</si>
  <si>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</si>
  <si>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</si>
  <si>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</si>
  <si>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</si>
  <si>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</si>
  <si>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</si>
  <si>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</si>
  <si>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</si>
  <si>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</si>
  <si>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</si>
  <si>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</si>
  <si>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</si>
  <si>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</si>
  <si>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</si>
  <si>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</si>
  <si>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</si>
  <si>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</si>
  <si>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</si>
  <si>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</si>
  <si>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</si>
  <si>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</si>
  <si>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</si>
  <si>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</si>
  <si>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</si>
  <si>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</si>
  <si>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</si>
  <si>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</si>
  <si>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</si>
  <si>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</si>
  <si>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</si>
  <si>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</si>
  <si>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</si>
  <si>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</si>
  <si>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</si>
  <si>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</si>
  <si>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</si>
  <si>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</si>
  <si>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</si>
  <si>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</si>
  <si>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</si>
  <si>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</si>
  <si>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</si>
  <si>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</si>
  <si>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</si>
  <si>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</si>
  <si>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</si>
  <si>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</si>
  <si>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</si>
  <si>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</si>
  <si>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</si>
  <si>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</si>
  <si>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</si>
  <si>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</si>
  <si>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</si>
  <si>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</si>
  <si>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</si>
  <si>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</si>
  <si>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</si>
  <si>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</si>
  <si>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</si>
  <si>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</si>
  <si>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</si>
  <si>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</si>
  <si>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</si>
  <si>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</si>
  <si>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</si>
  <si>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</si>
  <si>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</si>
  <si>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</si>
  <si>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</si>
  <si>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</si>
  <si>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</si>
  <si>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</si>
  <si>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</si>
  <si>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</si>
  <si>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</si>
  <si>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</si>
  <si>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</si>
  <si>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</si>
  <si>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</si>
  <si>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</si>
  <si>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</si>
  <si>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</si>
  <si>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</si>
  <si>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</si>
  <si>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</si>
  <si>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</si>
  <si>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</si>
  <si>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</si>
  <si>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</si>
  <si>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</si>
  <si>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</si>
  <si>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</si>
  <si>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</si>
  <si>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</si>
  <si>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</si>
  <si>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</si>
  <si>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</si>
  <si>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</si>
  <si>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</si>
  <si>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</si>
  <si>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</si>
  <si>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</si>
  <si>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</si>
  <si>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</si>
  <si>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</si>
  <si>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</si>
  <si>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</si>
  <si>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</si>
  <si>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</si>
  <si>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</si>
  <si>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</si>
  <si>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</si>
  <si>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</si>
  <si>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</si>
  <si>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</si>
  <si>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</si>
  <si>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</si>
  <si>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</si>
  <si>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</si>
  <si>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</si>
  <si>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</si>
  <si>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</si>
  <si>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</si>
  <si>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</si>
  <si>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</si>
  <si>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</si>
  <si>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</si>
  <si>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</si>
  <si>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</si>
  <si>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</si>
  <si>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</si>
  <si>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</si>
  <si>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</si>
  <si>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</si>
  <si>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</si>
  <si>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</si>
  <si>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</si>
  <si>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</si>
  <si>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</si>
  <si>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</si>
  <si>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</si>
  <si>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</si>
  <si>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</si>
  <si>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</si>
  <si>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</si>
  <si>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</si>
  <si>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</si>
  <si>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</si>
  <si>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</si>
  <si>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</si>
  <si>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</si>
  <si>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</si>
  <si>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</si>
  <si>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</si>
  <si>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</si>
  <si>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</si>
  <si>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</si>
  <si>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</si>
  <si>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</si>
  <si>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</si>
  <si>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</si>
  <si>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</si>
  <si>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</si>
  <si>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</si>
  <si>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</si>
  <si>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</si>
  <si>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</si>
  <si>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</si>
  <si>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</si>
  <si>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</si>
  <si>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</si>
  <si>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</si>
  <si>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</si>
  <si>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</si>
  <si>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</si>
  <si>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</si>
  <si>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</si>
  <si>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</si>
  <si>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</si>
  <si>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</si>
  <si>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</si>
  <si>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</si>
  <si>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</si>
  <si>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</si>
  <si>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</si>
  <si>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</si>
  <si>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</si>
  <si>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</si>
  <si>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</si>
  <si>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</si>
  <si>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</si>
  <si>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</si>
  <si>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</si>
  <si>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</si>
  <si>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</si>
  <si>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</si>
  <si>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</si>
  <si>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</si>
  <si>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</si>
  <si>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</si>
  <si>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</si>
  <si>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</si>
  <si>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</si>
  <si>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</si>
  <si>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</si>
  <si>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</si>
  <si>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</si>
  <si>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</si>
  <si>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</si>
  <si>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</si>
  <si>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</si>
  <si>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</si>
  <si>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</si>
  <si>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</si>
  <si>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</si>
  <si>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</si>
  <si>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</si>
  <si>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</si>
  <si>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</si>
  <si>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</si>
  <si>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</si>
  <si>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</si>
  <si>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</si>
  <si>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</si>
  <si>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</si>
  <si>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</si>
  <si>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</si>
  <si>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</si>
  <si>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</si>
  <si>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</si>
  <si>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</si>
  <si>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</si>
  <si>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</si>
  <si>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</si>
  <si>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</si>
  <si>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</si>
  <si>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</si>
  <si>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</si>
  <si>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</si>
  <si>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</si>
  <si>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</si>
  <si>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</si>
  <si>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</si>
  <si>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</si>
  <si>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</si>
  <si>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</si>
  <si>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</si>
  <si>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</si>
  <si>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</si>
  <si>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</si>
  <si>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</si>
  <si>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</si>
  <si>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</si>
  <si>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</si>
  <si>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</si>
  <si>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</si>
  <si>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</si>
  <si>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</si>
  <si>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</si>
  <si>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</si>
  <si>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</si>
  <si>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</si>
  <si>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</si>
  <si>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</si>
  <si>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</si>
  <si>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</si>
  <si>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</si>
  <si>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</si>
  <si>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</si>
  <si>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</si>
  <si>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</si>
  <si>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</si>
  <si>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</si>
  <si>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</si>
  <si>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</si>
  <si>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</si>
  <si>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</si>
  <si>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</si>
  <si>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</si>
  <si>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</si>
  <si>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</si>
  <si>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</si>
  <si>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</si>
  <si>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</si>
  <si>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</si>
  <si>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</si>
  <si>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</si>
  <si>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</si>
  <si>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</si>
  <si>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</si>
  <si>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</si>
  <si>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</si>
  <si>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</si>
  <si>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</si>
  <si>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</si>
  <si>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</si>
  <si>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</si>
  <si>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</si>
  <si>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</si>
  <si>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</si>
  <si>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</si>
  <si>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</si>
  <si>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</si>
  <si>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</si>
  <si>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</si>
  <si>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</si>
  <si>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</si>
  <si>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</si>
  <si>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</si>
  <si>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</si>
  <si>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</si>
  <si>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</si>
  <si>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</si>
  <si>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</si>
  <si>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</si>
  <si>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</si>
  <si>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</si>
  <si>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</si>
  <si>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</si>
  <si>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</si>
  <si>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</si>
  <si>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</si>
  <si>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</si>
  <si>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</si>
  <si>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</si>
  <si>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</si>
  <si>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</si>
  <si>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</si>
  <si>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</si>
  <si>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</si>
  <si>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</si>
  <si>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</si>
  <si>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</si>
  <si>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</si>
  <si>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</si>
  <si>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</si>
  <si>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</si>
  <si>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</si>
  <si>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</si>
  <si>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</si>
  <si>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</si>
  <si>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</si>
  <si>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</si>
  <si>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</si>
  <si>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</si>
  <si>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</si>
  <si>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</si>
  <si>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</si>
  <si>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</si>
  <si>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</si>
  <si>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</si>
  <si>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</si>
  <si>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</si>
  <si>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</si>
  <si>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</si>
  <si>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</si>
  <si>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</si>
  <si>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</si>
  <si>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</si>
  <si>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</si>
  <si>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</si>
  <si>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</si>
  <si>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</si>
  <si>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</si>
  <si>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</si>
  <si>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</si>
  <si>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</si>
  <si>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</si>
  <si>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</si>
  <si>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</si>
  <si>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</si>
  <si>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</si>
  <si>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</si>
  <si>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</si>
  <si>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</si>
  <si>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</si>
  <si>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</si>
  <si>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</si>
  <si>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</si>
  <si>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</si>
  <si>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</si>
  <si>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</si>
  <si>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</si>
  <si>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</si>
  <si>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</si>
  <si>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</si>
  <si>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</si>
  <si>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</si>
  <si>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</si>
  <si>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</si>
  <si>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</si>
  <si>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</si>
  <si>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</si>
  <si>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</si>
  <si>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</si>
  <si>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</si>
  <si>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</si>
  <si>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</si>
  <si>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</si>
  <si>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</si>
  <si>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</si>
  <si>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</si>
  <si>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</si>
  <si>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</si>
  <si>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</si>
  <si>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</si>
  <si>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</si>
  <si>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</si>
  <si>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</si>
  <si>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</si>
  <si>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</si>
  <si>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</si>
  <si>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</si>
  <si>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</si>
  <si>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</si>
  <si>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</si>
  <si>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</si>
  <si>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</si>
  <si>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</si>
  <si>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</si>
  <si>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</si>
  <si>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</si>
  <si>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</si>
  <si>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</si>
  <si>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</si>
  <si>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</si>
  <si>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</si>
  <si>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</si>
  <si>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</si>
  <si>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</si>
  <si>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</si>
  <si>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</si>
  <si>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</si>
  <si>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</si>
  <si>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</si>
  <si>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</si>
  <si>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</si>
  <si>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</si>
  <si>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</si>
  <si>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</si>
  <si>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</si>
  <si>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</si>
  <si>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</si>
  <si>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</si>
  <si>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</si>
  <si>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</si>
  <si>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</si>
  <si>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</si>
  <si>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</si>
  <si>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</si>
  <si>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</si>
  <si>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</si>
  <si>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</si>
  <si>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</si>
  <si>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</si>
  <si>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</si>
  <si>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</si>
  <si>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</si>
  <si>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</si>
  <si>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</si>
  <si>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</si>
  <si>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</si>
  <si>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</si>
  <si>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</si>
  <si>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</si>
  <si>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</si>
  <si>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</si>
  <si>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</si>
  <si>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</si>
  <si>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</si>
  <si>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</si>
  <si>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</si>
  <si>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</si>
  <si>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</si>
  <si>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</si>
  <si>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</si>
  <si>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</si>
  <si>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</si>
  <si>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</si>
  <si>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</si>
  <si>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</si>
  <si>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</si>
  <si>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</si>
  <si>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</si>
  <si>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</si>
  <si>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</si>
  <si>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</si>
  <si>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</si>
  <si>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</si>
  <si>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</si>
  <si>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</si>
  <si>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</si>
  <si>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</si>
  <si>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</si>
  <si>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</si>
  <si>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</si>
  <si>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</si>
  <si>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</si>
  <si>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</si>
  <si>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</si>
  <si>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</si>
  <si>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</si>
  <si>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</si>
  <si>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</si>
  <si>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</si>
  <si>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</si>
  <si>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</si>
  <si>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</si>
  <si>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</si>
  <si>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</si>
  <si>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</si>
  <si>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</si>
  <si>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</si>
  <si>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</si>
  <si>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</si>
  <si>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</si>
  <si>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</si>
  <si>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</si>
  <si>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</si>
  <si>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</si>
  <si>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</si>
  <si>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</si>
  <si>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</si>
  <si>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</si>
  <si>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</si>
  <si>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</si>
  <si>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</si>
  <si>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</si>
  <si>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</si>
  <si>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</si>
  <si>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</si>
  <si>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</si>
  <si>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</si>
  <si>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</si>
  <si>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</si>
  <si>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</si>
  <si>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</si>
  <si>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</si>
  <si>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</si>
  <si>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</si>
  <si>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</si>
  <si>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</si>
  <si>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</si>
  <si>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</si>
  <si>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</si>
  <si>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</si>
  <si>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</si>
  <si>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</si>
  <si>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</si>
  <si>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</si>
  <si>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</si>
  <si>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</si>
  <si>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</si>
  <si>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</si>
  <si>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</si>
  <si>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</si>
  <si>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</si>
  <si>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</si>
  <si>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</si>
  <si>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</si>
  <si>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</si>
  <si>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</si>
  <si>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</si>
  <si>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</si>
  <si>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</si>
  <si>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</si>
  <si>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</si>
  <si>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</si>
  <si>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</si>
  <si>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</si>
  <si>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</si>
  <si>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</si>
  <si>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</si>
  <si>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</si>
  <si>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</si>
  <si>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</si>
  <si>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</si>
  <si>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</si>
  <si>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</si>
  <si>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</si>
  <si>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</si>
  <si>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</si>
  <si>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</si>
  <si>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</si>
  <si>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</si>
  <si>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</si>
  <si>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</si>
  <si>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</si>
  <si>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</si>
  <si>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</si>
  <si>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</si>
  <si>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</si>
  <si>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</si>
  <si>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</si>
  <si>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</si>
  <si>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</si>
  <si>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</si>
  <si>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</si>
  <si>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</si>
  <si>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</si>
  <si>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</si>
  <si>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</si>
  <si>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</si>
  <si>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</si>
  <si>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</si>
  <si>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</si>
  <si>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</si>
  <si>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</si>
  <si>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</si>
  <si>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</si>
  <si>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</si>
  <si>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</si>
  <si>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</si>
  <si>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</si>
  <si>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</si>
  <si>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</si>
  <si>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</si>
  <si>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</si>
  <si>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</si>
  <si>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</si>
  <si>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</si>
  <si>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</si>
  <si>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</si>
  <si>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</si>
  <si>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</si>
  <si>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</si>
  <si>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</si>
  <si>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</si>
  <si>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</si>
  <si>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</si>
  <si>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</si>
  <si>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</si>
  <si>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</si>
  <si>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</si>
  <si>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</si>
  <si>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</si>
  <si>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</si>
  <si>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</si>
  <si>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</si>
  <si>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</si>
  <si>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</si>
  <si>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</si>
  <si>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</si>
  <si>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</si>
  <si>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</si>
  <si>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</si>
  <si>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</si>
  <si>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</si>
  <si>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</si>
  <si>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</si>
  <si>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</si>
  <si>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</si>
  <si>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</si>
  <si>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</si>
  <si>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</si>
  <si>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</si>
  <si>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</si>
  <si>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</si>
  <si>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</si>
  <si>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</si>
  <si>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</si>
  <si>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</si>
  <si>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</si>
  <si>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</si>
  <si>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</si>
  <si>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</si>
  <si>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</si>
  <si>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</si>
  <si>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</si>
  <si>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</si>
  <si>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</si>
  <si>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</si>
  <si>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</si>
  <si>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</si>
  <si>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</si>
  <si>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</si>
  <si>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</si>
  <si>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</si>
  <si>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</si>
  <si>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</si>
  <si>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</si>
  <si>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</si>
  <si>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</si>
  <si>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</si>
  <si>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</si>
  <si>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</si>
  <si>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</si>
  <si>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</si>
  <si>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</si>
  <si>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</si>
  <si>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</si>
  <si>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</si>
  <si>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</si>
  <si>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</si>
  <si>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</si>
  <si>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</si>
  <si>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</si>
  <si>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</si>
  <si>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</si>
  <si>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</si>
  <si>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</si>
  <si>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</si>
  <si>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</si>
  <si>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</si>
  <si>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</si>
  <si>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</si>
  <si>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</si>
  <si>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</si>
  <si>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</si>
  <si>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</si>
  <si>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</si>
  <si>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</si>
  <si>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</si>
  <si>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</si>
  <si>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</si>
  <si>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</si>
  <si>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</si>
  <si>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</si>
  <si>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</si>
  <si>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</si>
  <si>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</si>
  <si>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</si>
  <si>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</si>
  <si>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</si>
  <si>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</si>
  <si>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</si>
  <si>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</si>
  <si>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</si>
  <si>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</si>
  <si>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</si>
  <si>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</si>
  <si>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</si>
  <si>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</si>
  <si>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</si>
  <si>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</si>
  <si>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</si>
  <si>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</si>
  <si>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</si>
  <si>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</si>
  <si>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</si>
  <si>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</si>
  <si>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</si>
  <si>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</si>
  <si>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</si>
  <si>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</si>
  <si>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</si>
  <si>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</si>
  <si>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</si>
  <si>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</si>
  <si>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</si>
  <si>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</si>
  <si>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</si>
  <si>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</si>
  <si>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</si>
  <si>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</si>
  <si>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</si>
  <si>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</si>
  <si>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</si>
  <si>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</si>
  <si>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</si>
  <si>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</si>
  <si>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</si>
  <si>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</si>
  <si>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</si>
  <si>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</si>
  <si>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</si>
  <si>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</si>
  <si>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</si>
  <si>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</si>
  <si>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</si>
  <si>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</si>
  <si>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</si>
  <si>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</si>
  <si>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</si>
  <si>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</si>
  <si>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</si>
  <si>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</si>
  <si>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</si>
  <si>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</si>
  <si>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</si>
  <si>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</si>
  <si>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</si>
  <si>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</si>
  <si>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</si>
  <si>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</si>
  <si>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</si>
  <si>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</si>
  <si>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</si>
  <si>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</si>
  <si>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</si>
  <si>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</si>
  <si>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</si>
  <si>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</si>
  <si>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</si>
  <si>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</si>
  <si>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</si>
  <si>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</si>
  <si>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</si>
  <si>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</si>
  <si>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</si>
  <si>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</si>
  <si>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</si>
  <si>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</si>
  <si>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</si>
  <si>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</si>
  <si>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</si>
  <si>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</si>
  <si>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</si>
  <si>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</si>
  <si>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</si>
  <si>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</si>
  <si>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</si>
  <si>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</si>
  <si>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</si>
  <si>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</si>
  <si>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</si>
  <si>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</si>
  <si>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</si>
  <si>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</si>
  <si>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</si>
  <si>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</si>
  <si>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</si>
  <si>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</si>
  <si>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</si>
  <si>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</si>
  <si>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</si>
  <si>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</si>
  <si>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</si>
  <si>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</si>
  <si>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</si>
  <si>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</si>
  <si>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</si>
  <si>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</si>
  <si>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</si>
  <si>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</si>
  <si>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</si>
  <si>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</si>
  <si>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</si>
  <si>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</si>
  <si>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</si>
  <si>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</si>
  <si>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</si>
  <si>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</si>
  <si>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</si>
  <si>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</si>
  <si>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</si>
  <si>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</si>
  <si>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</si>
  <si>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</si>
  <si>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</si>
  <si>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</si>
  <si>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</si>
  <si>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</si>
  <si>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</si>
  <si>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</si>
  <si>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</si>
  <si>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</si>
  <si>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</si>
  <si>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</si>
  <si>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</si>
  <si>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</si>
  <si>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</si>
  <si>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</si>
  <si>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</si>
  <si>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</si>
  <si>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</si>
  <si>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</si>
  <si>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</si>
  <si>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</si>
  <si>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</si>
  <si>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</si>
  <si>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</si>
  <si>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</si>
  <si>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</si>
  <si>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</si>
  <si>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</si>
  <si>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</si>
  <si>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</si>
  <si>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</si>
  <si>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</si>
  <si>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</si>
  <si>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</si>
  <si>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</si>
  <si>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</si>
  <si>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</si>
  <si>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</si>
  <si>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</si>
  <si>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</si>
  <si>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</si>
  <si>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</si>
  <si>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</si>
  <si>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</si>
  <si>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</si>
  <si>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</si>
  <si>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</si>
  <si>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</si>
  <si>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</si>
  <si>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</si>
  <si>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</si>
  <si>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</si>
  <si>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</si>
  <si>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</si>
  <si>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</si>
  <si>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</si>
  <si>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</si>
  <si>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</si>
  <si>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</si>
  <si>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</si>
  <si>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</si>
  <si>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</si>
  <si>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</si>
  <si>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</si>
  <si>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</si>
  <si>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</si>
  <si>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</si>
  <si>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</si>
  <si>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</si>
  <si>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</si>
  <si>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</si>
  <si>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</si>
  <si>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</si>
  <si>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</si>
  <si>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</si>
  <si>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</si>
  <si>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</si>
  <si>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</si>
  <si>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</si>
  <si>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</si>
  <si>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</si>
  <si>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</si>
  <si>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</si>
  <si>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</si>
  <si>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</si>
  <si>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</si>
  <si>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</si>
  <si>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</si>
  <si>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</si>
  <si>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</si>
  <si>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</si>
  <si>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</si>
  <si>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</si>
  <si>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</si>
  <si>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</si>
  <si>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</si>
  <si>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</si>
  <si>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</si>
  <si>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</si>
  <si>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</si>
  <si>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</si>
  <si>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</si>
  <si>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</si>
  <si>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</si>
  <si>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</si>
  <si>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</si>
  <si>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</si>
  <si>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</si>
  <si>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</si>
  <si>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</si>
  <si>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</si>
  <si>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</si>
  <si>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</si>
  <si>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</si>
  <si>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</si>
  <si>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</si>
  <si>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</si>
  <si>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</si>
  <si>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</si>
  <si>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</si>
  <si>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</si>
  <si>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</si>
  <si>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</si>
  <si>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</si>
  <si>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</si>
  <si>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</si>
  <si>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</si>
  <si>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</si>
  <si>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</si>
  <si>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</si>
  <si>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</si>
  <si>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</si>
  <si>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</si>
  <si>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</si>
  <si>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</si>
  <si>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</si>
  <si>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</si>
  <si>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</si>
  <si>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</si>
  <si>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</si>
  <si>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</si>
  <si>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</si>
  <si>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</si>
  <si>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</si>
  <si>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</si>
  <si>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</si>
  <si>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</si>
  <si>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</si>
  <si>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</si>
  <si>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</si>
  <si>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</si>
  <si>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</si>
  <si>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</si>
  <si>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</si>
  <si>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</si>
  <si>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</si>
  <si>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</si>
  <si>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</si>
  <si>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</si>
  <si>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</si>
  <si>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</si>
  <si>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</si>
  <si>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</si>
  <si>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</si>
  <si>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</si>
  <si>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</si>
  <si>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</si>
  <si>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</si>
  <si>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</si>
  <si>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</si>
  <si>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</si>
  <si>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</si>
  <si>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</si>
  <si>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</si>
  <si>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</si>
  <si>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</si>
  <si>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</si>
  <si>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</si>
  <si>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</si>
  <si>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</si>
  <si>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</si>
  <si>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</si>
  <si>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</si>
  <si>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</si>
  <si>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</si>
  <si>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</si>
  <si>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</si>
  <si>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</si>
  <si>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</si>
  <si>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</si>
  <si>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</si>
  <si>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</si>
  <si>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</si>
  <si>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</si>
  <si>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</si>
  <si>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</si>
  <si>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</si>
  <si>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</si>
  <si>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</si>
  <si>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</si>
  <si>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</si>
  <si>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</si>
  <si>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</si>
  <si>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</si>
  <si>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</si>
  <si>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</si>
  <si>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</si>
  <si>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</si>
  <si>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</si>
  <si>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</si>
  <si>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</si>
  <si>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</si>
  <si>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</si>
  <si>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</si>
  <si>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</si>
  <si>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</si>
  <si>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</si>
  <si>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</si>
  <si>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</si>
  <si>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</si>
  <si>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</si>
  <si>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</si>
  <si>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</si>
  <si>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</si>
  <si>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</si>
  <si>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</si>
  <si>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</si>
  <si>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</si>
  <si>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</si>
  <si>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</si>
  <si>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</si>
  <si>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</si>
  <si>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</si>
  <si>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</si>
  <si>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</si>
  <si>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</si>
  <si>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</si>
  <si>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</si>
  <si>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</si>
  <si>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</si>
  <si>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</si>
  <si>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</si>
  <si>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</si>
  <si>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</si>
  <si>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</si>
  <si>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</si>
  <si>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</si>
  <si>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</si>
  <si>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</si>
  <si>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</si>
  <si>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</si>
  <si>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</si>
  <si>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</si>
  <si>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</si>
  <si>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</si>
  <si>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</si>
  <si>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</si>
  <si>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</si>
  <si>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</si>
  <si>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</si>
  <si>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</si>
  <si>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</si>
  <si>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</si>
  <si>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</si>
  <si>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</si>
  <si>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</si>
  <si>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</si>
  <si>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</si>
  <si>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</si>
  <si>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</si>
  <si>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</si>
  <si>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</si>
  <si>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</si>
  <si>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</si>
  <si>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</si>
  <si>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</si>
  <si>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</si>
  <si>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</si>
  <si>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</si>
  <si>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</si>
  <si>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</si>
  <si>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</si>
  <si>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</si>
  <si>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</si>
  <si>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</si>
  <si>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</si>
  <si>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</si>
  <si>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</si>
  <si>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</si>
  <si>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</si>
  <si>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</si>
  <si>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</si>
  <si>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</si>
  <si>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</si>
  <si>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</si>
  <si>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</si>
  <si>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</si>
  <si>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</si>
  <si>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</si>
  <si>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</si>
  <si>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</si>
  <si>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</si>
  <si>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</si>
  <si>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</si>
  <si>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</si>
  <si>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</si>
  <si>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</si>
  <si>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</si>
  <si>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</si>
  <si>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</si>
  <si>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</si>
  <si>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</si>
  <si>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</si>
  <si>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</si>
  <si>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</si>
  <si>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</si>
  <si>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</si>
  <si>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</si>
  <si>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</si>
  <si>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</si>
  <si>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</si>
  <si>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</si>
  <si>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</si>
  <si>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</si>
  <si>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</si>
  <si>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</si>
  <si>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</si>
  <si>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</si>
  <si>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</si>
  <si>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</si>
  <si>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</si>
  <si>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</si>
  <si>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</si>
  <si>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</si>
  <si>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</si>
  <si>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</si>
  <si>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</si>
  <si>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</si>
  <si>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</si>
  <si>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</si>
  <si>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</si>
  <si>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</si>
  <si>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</si>
  <si>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</si>
  <si>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</si>
  <si>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</si>
  <si>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</si>
  <si>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</si>
  <si>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</si>
  <si>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</si>
  <si>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</si>
  <si>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</si>
  <si>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</si>
  <si>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</si>
  <si>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</si>
  <si>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</si>
  <si>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</si>
  <si>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</si>
  <si>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</si>
  <si>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</si>
  <si>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</si>
  <si>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</si>
  <si>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</si>
  <si>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</si>
  <si>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</si>
  <si>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</si>
  <si>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</si>
  <si>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</si>
  <si>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</si>
  <si>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</si>
  <si>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</si>
  <si>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</si>
  <si>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</si>
  <si>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</si>
  <si>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</si>
  <si>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</si>
  <si>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</si>
  <si>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</si>
  <si>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</si>
  <si>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</si>
  <si>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</si>
  <si>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</si>
  <si>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</si>
  <si>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</si>
  <si>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</si>
  <si>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</si>
  <si>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</si>
  <si>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</si>
  <si>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</si>
  <si>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</si>
  <si>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</si>
  <si>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</si>
  <si>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</si>
  <si>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</si>
  <si>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</si>
  <si>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</si>
  <si>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</si>
  <si>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</si>
  <si>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</si>
  <si>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</si>
  <si>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</si>
  <si>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</si>
  <si>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</si>
  <si>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</si>
  <si>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</si>
  <si>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</si>
  <si>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</si>
  <si>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</si>
  <si>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</si>
  <si>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</si>
  <si>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</si>
  <si>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</si>
  <si>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</si>
  <si>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</si>
  <si>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</si>
  <si>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</si>
  <si>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</si>
  <si>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</si>
  <si>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</si>
  <si>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</si>
  <si>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</si>
  <si>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</si>
  <si>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</si>
  <si>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</si>
  <si>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</si>
  <si>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</si>
  <si>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</si>
  <si>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</si>
  <si>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</si>
  <si>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</si>
  <si>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</si>
  <si>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</si>
  <si>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</si>
  <si>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</si>
  <si>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</si>
  <si>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</si>
  <si>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</si>
  <si>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</si>
  <si>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</si>
  <si>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</si>
  <si>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</si>
  <si>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</si>
  <si>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</si>
  <si>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</si>
  <si>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</si>
  <si>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</si>
  <si>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</si>
  <si>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</si>
  <si>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</si>
  <si>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</si>
  <si>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</si>
  <si>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</si>
  <si>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</si>
  <si>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</si>
  <si>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</si>
  <si>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</si>
  <si>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</si>
  <si>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</si>
  <si>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</si>
  <si>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</si>
  <si>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</si>
  <si>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</si>
  <si>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</si>
  <si>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</si>
  <si>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</si>
  <si>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</si>
  <si>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</si>
  <si>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</si>
  <si>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</si>
  <si>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</si>
  <si>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</si>
  <si>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</si>
  <si>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</si>
  <si>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</si>
  <si>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</si>
  <si>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</si>
  <si>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</si>
  <si>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</si>
  <si>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</si>
  <si>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</si>
  <si>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</si>
  <si>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</si>
  <si>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</si>
  <si>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</si>
  <si>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</si>
  <si>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</si>
  <si>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</si>
  <si>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</si>
  <si>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</si>
  <si>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</si>
  <si>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</si>
  <si>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</si>
  <si>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</si>
  <si>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</si>
  <si>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</si>
  <si>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</si>
  <si>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</si>
  <si>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</si>
  <si>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</si>
  <si>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</si>
  <si>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</si>
  <si>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</si>
  <si>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</si>
  <si>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</si>
  <si>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</si>
  <si>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</si>
  <si>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</si>
  <si>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</si>
  <si>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</si>
  <si>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</si>
  <si>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</si>
  <si>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</si>
  <si>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</si>
  <si>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</si>
  <si>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</si>
  <si>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</si>
  <si>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</si>
  <si>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</si>
  <si>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</si>
  <si>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</si>
  <si>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</si>
  <si>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</si>
  <si>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</si>
  <si>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</si>
  <si>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</si>
  <si>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</si>
  <si>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</si>
  <si>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</si>
  <si>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</si>
  <si>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</si>
  <si>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</si>
  <si>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</si>
  <si>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</si>
  <si>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</si>
  <si>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</si>
  <si>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</si>
  <si>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</si>
  <si>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</si>
  <si>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</si>
  <si>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</si>
  <si>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</si>
  <si>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</si>
  <si>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</si>
  <si>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</si>
  <si>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</si>
  <si>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</si>
  <si>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</si>
  <si>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</si>
  <si>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</si>
  <si>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</si>
  <si>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</si>
  <si>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</si>
  <si>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</si>
  <si>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</si>
  <si>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</si>
  <si>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</si>
  <si>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</si>
  <si>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</si>
  <si>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</si>
  <si>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</si>
  <si>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</si>
  <si>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</si>
  <si>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</si>
  <si>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</si>
  <si>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</si>
  <si>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</si>
  <si>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</si>
  <si>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</si>
  <si>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</si>
  <si>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</si>
  <si>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</si>
  <si>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</si>
  <si>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</si>
  <si>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</si>
  <si>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</si>
  <si>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</si>
  <si>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</si>
  <si>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</si>
  <si>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</si>
  <si>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</si>
  <si>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</si>
  <si>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</si>
  <si>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</si>
  <si>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</si>
  <si>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</si>
  <si>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</si>
  <si>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</si>
  <si>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</si>
  <si>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</si>
  <si>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</si>
  <si>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</si>
  <si>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</si>
  <si>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</si>
  <si>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</si>
  <si>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</si>
  <si>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</si>
  <si>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</si>
  <si>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</si>
  <si>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</si>
  <si>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</si>
  <si>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</si>
  <si>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</si>
  <si>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</si>
  <si>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</si>
  <si>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</si>
  <si>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</si>
  <si>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</si>
  <si>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</si>
  <si>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</si>
  <si>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</si>
  <si>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</si>
  <si>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</si>
  <si>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</si>
  <si>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</si>
  <si>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</si>
  <si>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</si>
  <si>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</si>
  <si>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</si>
  <si>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</si>
  <si>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</si>
  <si>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</si>
  <si>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</si>
  <si>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</si>
  <si>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</si>
  <si>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</si>
  <si>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</si>
  <si>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</si>
  <si>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</si>
  <si>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</si>
  <si>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</si>
  <si>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</si>
  <si>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</si>
  <si>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</si>
  <si>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</si>
  <si>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</si>
  <si>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</si>
  <si>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</si>
  <si>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</si>
  <si>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</si>
  <si>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</si>
  <si>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</si>
  <si>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</si>
  <si>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</si>
  <si>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</si>
  <si>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</si>
  <si>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</si>
  <si>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</si>
  <si>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</si>
  <si>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</si>
  <si>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</si>
  <si>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</si>
  <si>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</si>
  <si>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</si>
  <si>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</si>
  <si>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</si>
  <si>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</si>
  <si>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</si>
  <si>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</si>
  <si>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</si>
  <si>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</si>
  <si>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</si>
  <si>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</si>
  <si>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</si>
  <si>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</si>
  <si>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</si>
  <si>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</si>
  <si>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</si>
  <si>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</si>
  <si>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</si>
  <si>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</si>
  <si>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</si>
  <si>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</si>
  <si>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</si>
  <si>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</si>
  <si>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</si>
  <si>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</si>
  <si>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</si>
  <si>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</si>
  <si>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</si>
  <si>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</si>
  <si>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</si>
  <si>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</si>
  <si>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</si>
  <si>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</si>
  <si>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</si>
  <si>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</si>
  <si>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</si>
  <si>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</si>
  <si>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</si>
  <si>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</si>
  <si>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</si>
  <si>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</si>
  <si>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</si>
  <si>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</si>
  <si>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</si>
  <si>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</si>
  <si>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</si>
  <si>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</si>
  <si>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</si>
  <si>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</si>
  <si>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</si>
  <si>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</si>
  <si>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</si>
  <si>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</si>
  <si>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</si>
  <si>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</si>
  <si>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</si>
  <si>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</si>
  <si>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</si>
  <si>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</si>
  <si>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</si>
  <si>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</si>
  <si>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</si>
  <si>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</si>
  <si>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</si>
  <si>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</si>
  <si>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</si>
  <si>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</si>
  <si>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</si>
  <si>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</si>
  <si>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</si>
  <si>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</si>
  <si>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</si>
  <si>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</si>
  <si>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</si>
  <si>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</si>
  <si>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</si>
  <si>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</si>
  <si>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</si>
  <si>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</si>
  <si>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</si>
  <si>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</si>
  <si>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</si>
  <si>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</si>
  <si>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</si>
  <si>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</si>
  <si>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</si>
  <si>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</si>
  <si>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</si>
  <si>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</si>
  <si>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</si>
  <si>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</si>
  <si>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</si>
  <si>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</si>
  <si>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</si>
  <si>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</si>
  <si>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</si>
  <si>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</si>
  <si>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</si>
  <si>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</si>
  <si>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</si>
  <si>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</si>
  <si>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</si>
  <si>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</si>
  <si>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</si>
  <si>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</si>
  <si>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</si>
  <si>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</si>
  <si>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</si>
  <si>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</si>
  <si>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</si>
  <si>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</si>
  <si>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</si>
  <si>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</si>
  <si>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</si>
  <si>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</si>
  <si>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</si>
  <si>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</si>
  <si>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</si>
  <si>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</si>
  <si>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</si>
  <si>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</si>
  <si>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</si>
  <si>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</si>
  <si>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</si>
  <si>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</si>
  <si>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</si>
  <si>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</si>
  <si>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</si>
  <si>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</si>
  <si>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</si>
  <si>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</si>
  <si>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</si>
  <si>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</si>
  <si>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</si>
  <si>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</si>
  <si>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</si>
  <si>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</si>
  <si>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</si>
  <si>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</si>
  <si>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</si>
  <si>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</si>
  <si>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</si>
  <si>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</si>
  <si>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</si>
  <si>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</si>
  <si>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</si>
  <si>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</si>
  <si>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</si>
  <si>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</si>
  <si>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</si>
  <si>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</si>
  <si>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</si>
  <si>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</si>
  <si>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</si>
  <si>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</si>
  <si>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</si>
  <si>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</si>
  <si>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</si>
  <si>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</si>
  <si>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</si>
  <si>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</si>
  <si>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</si>
  <si>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</si>
  <si>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</si>
  <si>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</si>
  <si>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</si>
  <si>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</si>
  <si>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</si>
  <si>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</si>
  <si>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</si>
  <si>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</si>
  <si>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</si>
  <si>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</si>
  <si>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</si>
  <si>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</si>
  <si>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</si>
  <si>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</si>
  <si>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</si>
  <si>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</si>
  <si>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</si>
  <si>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</si>
  <si>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</si>
  <si>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</si>
  <si>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</si>
  <si>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</si>
  <si>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</si>
  <si>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</si>
  <si>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</si>
  <si>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</si>
  <si>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</si>
  <si>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</si>
  <si>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</si>
  <si>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</si>
  <si>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</si>
  <si>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</si>
  <si>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</si>
  <si>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</si>
  <si>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</si>
  <si>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</si>
  <si>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</si>
  <si>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</si>
  <si>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</si>
  <si>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</si>
  <si>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</si>
  <si>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</si>
  <si>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</si>
  <si>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</si>
  <si>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</si>
  <si>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</si>
  <si>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</si>
  <si>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</si>
  <si>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</si>
  <si>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</si>
  <si>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</si>
  <si>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</si>
  <si>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</si>
  <si>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</si>
  <si>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</si>
  <si>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</si>
  <si>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</si>
  <si>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</si>
  <si>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</si>
  <si>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</si>
  <si>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</si>
  <si>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</si>
  <si>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</si>
  <si>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</si>
  <si>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</si>
  <si>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</si>
  <si>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</si>
  <si>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</si>
  <si>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</si>
  <si>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</si>
  <si>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</si>
  <si>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</si>
  <si>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</si>
  <si>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</si>
  <si>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</si>
  <si>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</si>
  <si>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</si>
  <si>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</si>
  <si>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</si>
  <si>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</si>
  <si>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</si>
  <si>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</si>
  <si>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</si>
  <si>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</si>
  <si>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</si>
  <si>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</si>
  <si>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</si>
  <si>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</si>
  <si>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</si>
  <si>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</si>
  <si>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</si>
  <si>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</si>
  <si>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</si>
  <si>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</si>
  <si>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</si>
  <si>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</si>
  <si>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</si>
  <si>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</si>
  <si>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</si>
  <si>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</si>
  <si>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</si>
  <si>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</si>
  <si>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</si>
  <si>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</si>
  <si>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</si>
  <si>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</si>
  <si>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</si>
  <si>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</si>
  <si>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</si>
  <si>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</si>
  <si>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</si>
  <si>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</si>
  <si>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</si>
  <si>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</si>
  <si>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</si>
  <si>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</si>
  <si>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</si>
  <si>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</si>
  <si>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</si>
  <si>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</si>
  <si>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</si>
  <si>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</si>
  <si>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</si>
  <si>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</si>
  <si>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</si>
  <si>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</si>
  <si>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</si>
  <si>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</si>
  <si>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</si>
  <si>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</si>
  <si>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</si>
  <si>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</si>
  <si>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</si>
  <si>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</si>
  <si>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</si>
  <si>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</si>
  <si>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</si>
  <si>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</si>
  <si>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</si>
  <si>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</si>
  <si>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</si>
  <si>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</si>
  <si>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</si>
  <si>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</si>
  <si>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</si>
  <si>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</si>
  <si>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</si>
  <si>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</si>
  <si>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</si>
  <si>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</si>
  <si>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</si>
  <si>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</si>
  <si>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</si>
  <si>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</si>
  <si>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</si>
  <si>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</si>
  <si>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</si>
  <si>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</si>
  <si>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</si>
  <si>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</si>
  <si>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</si>
  <si>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</si>
  <si>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</si>
  <si>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</si>
  <si>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</si>
  <si>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</si>
  <si>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</si>
  <si>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</si>
  <si>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</si>
  <si>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</si>
  <si>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</si>
  <si>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</si>
  <si>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</si>
  <si>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</si>
  <si>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</si>
  <si>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</si>
  <si>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</si>
  <si>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</si>
  <si>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</si>
  <si>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</si>
  <si>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</si>
  <si>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</si>
  <si>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</si>
  <si>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</si>
  <si>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</si>
  <si>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</si>
  <si>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</si>
  <si>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</si>
  <si>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</si>
  <si>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</si>
  <si>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</si>
  <si>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</si>
  <si>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</si>
  <si>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</si>
  <si>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</si>
  <si>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</si>
  <si>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</si>
  <si>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</si>
  <si>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</si>
  <si>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</si>
  <si>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</si>
  <si>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</si>
  <si>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</si>
  <si>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</si>
  <si>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</si>
  <si>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</si>
  <si>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</si>
  <si>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</si>
  <si>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</si>
  <si>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</si>
  <si>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</si>
  <si>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</si>
  <si>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</si>
  <si>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</si>
  <si>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</si>
  <si>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</si>
  <si>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</si>
  <si>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</si>
  <si>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</si>
  <si>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</si>
  <si>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</si>
  <si>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</si>
  <si>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</si>
  <si>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</si>
  <si>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</si>
  <si>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</si>
  <si>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</si>
  <si>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</si>
  <si>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</si>
  <si>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</si>
  <si>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</si>
  <si>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</si>
  <si>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</si>
  <si>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</si>
  <si>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</si>
  <si>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</si>
  <si>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</si>
  <si>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</si>
  <si>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</si>
  <si>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</si>
  <si>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</si>
  <si>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</si>
  <si>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</si>
  <si>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</si>
  <si>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</si>
  <si>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</si>
  <si>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</si>
  <si>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</si>
  <si>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</si>
  <si>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</si>
  <si>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</si>
  <si>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</si>
  <si>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</si>
  <si>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</si>
  <si>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</si>
  <si>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</si>
  <si>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</si>
  <si>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</si>
  <si>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</si>
  <si>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</si>
  <si>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</si>
  <si>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</si>
  <si>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</si>
  <si>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</si>
  <si>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</si>
  <si>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</si>
  <si>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</si>
  <si>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</si>
  <si>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</si>
  <si>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</si>
  <si>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</si>
  <si>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</si>
  <si>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</si>
  <si>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</si>
  <si>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</si>
  <si>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</si>
  <si>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</si>
  <si>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</si>
  <si>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</si>
  <si>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</si>
  <si>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</si>
  <si>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</si>
  <si>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</si>
  <si>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</si>
  <si>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</si>
  <si>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</si>
  <si>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</si>
  <si>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</si>
  <si>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</si>
  <si>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</si>
  <si>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</si>
  <si>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</si>
  <si>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</si>
  <si>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</si>
  <si>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</si>
  <si>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</si>
  <si>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</si>
  <si>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</si>
  <si>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</si>
  <si>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</si>
  <si>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</si>
  <si>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</si>
  <si>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</si>
  <si>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</si>
  <si>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</si>
  <si>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</si>
  <si>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</si>
  <si>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</si>
  <si>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</si>
  <si>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</si>
  <si>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</si>
  <si>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</si>
  <si>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</si>
  <si>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</si>
  <si>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</si>
  <si>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</si>
  <si>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</si>
  <si>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</si>
  <si>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</si>
  <si>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</si>
  <si>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</si>
  <si>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</si>
  <si>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</si>
  <si>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</si>
  <si>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</si>
  <si>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</si>
  <si>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</si>
  <si>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</si>
  <si>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</si>
  <si>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</si>
  <si>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</si>
  <si>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</si>
  <si>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</si>
  <si>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</si>
  <si>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</si>
  <si>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</si>
  <si>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</si>
  <si>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</si>
  <si>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</si>
  <si>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</si>
  <si>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</si>
  <si>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</si>
  <si>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</si>
  <si>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</si>
  <si>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</si>
  <si>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</si>
  <si>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</si>
  <si>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</si>
  <si>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</si>
  <si>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</si>
  <si>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</si>
  <si>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</si>
  <si>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</si>
  <si>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</si>
  <si>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</si>
  <si>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</si>
  <si>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</si>
  <si>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</si>
  <si>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</si>
  <si>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</si>
  <si>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</si>
  <si>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</si>
  <si>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</si>
  <si>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</si>
  <si>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</si>
  <si>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</si>
  <si>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</si>
  <si>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</si>
  <si>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</si>
  <si>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</si>
  <si>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</si>
  <si>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</si>
  <si>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</si>
  <si>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</si>
  <si>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</si>
  <si>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</si>
  <si>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</si>
  <si>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</si>
  <si>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</si>
  <si>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</si>
  <si>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</si>
  <si>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</si>
  <si>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</si>
  <si>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</si>
  <si>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</si>
  <si>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</si>
  <si>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</si>
  <si>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</si>
  <si>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</si>
  <si>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</si>
  <si>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</si>
  <si>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</si>
  <si>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</si>
  <si>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</si>
  <si>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</si>
  <si>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</si>
  <si>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</si>
  <si>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</si>
  <si>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</si>
  <si>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</si>
  <si>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</si>
  <si>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</si>
  <si>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</si>
  <si>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</si>
  <si>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</si>
  <si>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</si>
  <si>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</si>
  <si>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</si>
  <si>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</si>
  <si>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</si>
  <si>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</si>
  <si>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</si>
  <si>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</si>
  <si>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</si>
  <si>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</si>
  <si>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</si>
  <si>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</si>
  <si>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</si>
  <si>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</si>
  <si>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</si>
  <si>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</si>
  <si>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</si>
  <si>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</si>
  <si>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</si>
  <si>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</si>
  <si>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</si>
  <si>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</si>
  <si>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</si>
  <si>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</si>
  <si>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</si>
  <si>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</si>
  <si>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</si>
  <si>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</si>
  <si>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</si>
  <si>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</si>
  <si>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</si>
  <si>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</si>
  <si>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</si>
  <si>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</si>
  <si>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</si>
  <si>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</si>
  <si>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</si>
  <si>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</si>
  <si>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</si>
  <si>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</si>
  <si>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</si>
  <si>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</si>
  <si>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</si>
  <si>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</si>
  <si>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</si>
  <si>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</si>
  <si>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</si>
  <si>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</si>
  <si>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</si>
  <si>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</si>
  <si>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</si>
  <si>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</si>
  <si>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</si>
  <si>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</si>
  <si>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</si>
  <si>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</si>
  <si>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</si>
  <si>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</si>
  <si>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</si>
  <si>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</si>
  <si>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</si>
  <si>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</si>
  <si>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</si>
  <si>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</si>
  <si>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</si>
  <si>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</si>
  <si>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</si>
  <si>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</si>
  <si>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</si>
  <si>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</si>
  <si>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</si>
  <si>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</si>
  <si>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</si>
  <si>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</si>
  <si>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</si>
  <si>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</si>
  <si>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</si>
  <si>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</si>
  <si>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</si>
  <si>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</si>
  <si>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</si>
  <si>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</si>
  <si>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</si>
  <si>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</si>
  <si>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</si>
  <si>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</si>
  <si>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</si>
  <si>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</si>
  <si>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</si>
  <si>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</si>
  <si>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</si>
  <si>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</si>
  <si>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</si>
  <si>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</si>
  <si>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</si>
  <si>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</si>
  <si>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</si>
  <si>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</si>
  <si>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</si>
  <si>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</si>
  <si>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</si>
  <si>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</si>
  <si>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</si>
  <si>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</si>
  <si>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</si>
  <si>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</si>
  <si>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</si>
  <si>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</si>
  <si>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</si>
  <si>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</si>
  <si>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</si>
  <si>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</si>
  <si>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</si>
  <si>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</si>
  <si>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</si>
  <si>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</si>
  <si>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</si>
  <si>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</si>
  <si>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</si>
  <si>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</si>
  <si>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</si>
  <si>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</si>
  <si>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</si>
  <si>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</si>
  <si>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</si>
  <si>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</si>
  <si>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</si>
  <si>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</si>
  <si>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</si>
  <si>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</si>
  <si>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</si>
  <si>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</si>
  <si>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</si>
  <si>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</si>
  <si>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</si>
  <si>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</si>
  <si>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</si>
  <si>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</si>
  <si>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</si>
  <si>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</si>
  <si>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</si>
  <si>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</si>
  <si>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</si>
  <si>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</si>
  <si>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</si>
  <si>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</si>
  <si>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</si>
  <si>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</si>
  <si>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</si>
  <si>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</si>
  <si>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</si>
  <si>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</si>
  <si>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</si>
  <si>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</si>
  <si>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</si>
  <si>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</si>
  <si>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</si>
  <si>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</si>
  <si>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</si>
  <si>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</si>
  <si>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</si>
  <si>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</si>
  <si>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</si>
  <si>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</si>
  <si>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</si>
  <si>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</si>
  <si>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</si>
  <si>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</si>
  <si>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</si>
  <si>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</si>
  <si>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</si>
  <si>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</si>
  <si>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</si>
  <si>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</si>
  <si>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</si>
  <si>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</si>
  <si>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</si>
  <si>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</si>
  <si>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</si>
  <si>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</si>
  <si>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</si>
  <si>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</si>
  <si>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</si>
  <si>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</si>
  <si>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</si>
  <si>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</si>
  <si>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</si>
  <si>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</si>
  <si>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</si>
  <si>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</si>
  <si>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</si>
  <si>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</si>
  <si>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</si>
  <si>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</si>
  <si>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</si>
  <si>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</si>
  <si>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</si>
  <si>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</si>
  <si>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</si>
  <si>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</si>
  <si>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</si>
  <si>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</si>
  <si>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</si>
  <si>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</si>
  <si>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</si>
  <si>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</si>
  <si>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</si>
  <si>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</si>
  <si>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</si>
  <si>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</si>
  <si>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</si>
  <si>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</si>
  <si>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</si>
  <si>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</si>
  <si>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</si>
  <si>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</si>
  <si>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</si>
  <si>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</si>
  <si>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</si>
  <si>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</si>
  <si>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</si>
  <si>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</si>
  <si>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</si>
  <si>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</si>
  <si>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</si>
  <si>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</si>
  <si>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</si>
  <si>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</si>
  <si>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</si>
  <si>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</si>
  <si>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</si>
  <si>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</si>
  <si>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</si>
  <si>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</si>
  <si>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</si>
  <si>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</si>
  <si>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</si>
  <si>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</si>
  <si>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</si>
  <si>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</si>
  <si>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</si>
  <si>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</si>
  <si>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</si>
  <si>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</si>
  <si>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</si>
  <si>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</si>
  <si>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</si>
  <si>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</si>
  <si>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</si>
  <si>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</si>
  <si>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</si>
  <si>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</si>
  <si>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</si>
  <si>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</si>
  <si>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</si>
  <si>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</si>
  <si>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</si>
  <si>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</si>
  <si>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</si>
  <si>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</si>
  <si>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</si>
  <si>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</si>
  <si>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</si>
  <si>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</si>
  <si>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</si>
  <si>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</si>
  <si>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</si>
  <si>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</si>
  <si>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</si>
  <si>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</si>
  <si>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</si>
  <si>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</si>
  <si>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</si>
  <si>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</si>
  <si>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</si>
  <si>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</si>
  <si>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</si>
  <si>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</si>
  <si>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</si>
  <si>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</si>
  <si>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</si>
  <si>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</si>
  <si>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</si>
  <si>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</si>
  <si>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</si>
  <si>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</si>
  <si>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</si>
  <si>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</si>
  <si>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</si>
  <si>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</si>
  <si>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</si>
  <si>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</si>
  <si>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</si>
  <si>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</si>
  <si>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</si>
  <si>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</si>
  <si>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</si>
  <si>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</si>
  <si>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</si>
  <si>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</si>
  <si>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</si>
  <si>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</si>
  <si>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</si>
  <si>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</si>
  <si>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</si>
  <si>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</si>
  <si>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</si>
  <si>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</si>
  <si>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</si>
  <si>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</si>
  <si>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</si>
  <si>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</si>
  <si>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</si>
  <si>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</si>
  <si>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</si>
  <si>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</si>
  <si>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</si>
  <si>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</si>
  <si>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</si>
  <si>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</si>
  <si>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</si>
  <si>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</si>
  <si>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</si>
  <si>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</si>
  <si>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</si>
  <si>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</si>
  <si>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</si>
  <si>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</si>
  <si>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</si>
  <si>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</si>
  <si>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</si>
  <si>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</si>
  <si>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</si>
  <si>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</si>
  <si>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</si>
  <si>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</si>
  <si>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</si>
  <si>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</si>
  <si>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</si>
  <si>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</si>
  <si>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</si>
  <si>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</si>
  <si>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</si>
  <si>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</si>
  <si>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</si>
  <si>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</si>
  <si>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</si>
  <si>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</si>
  <si>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</si>
  <si>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</si>
  <si>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</si>
  <si>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</si>
  <si>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</si>
  <si>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</si>
  <si>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</si>
  <si>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</si>
  <si>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</si>
  <si>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</si>
  <si>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</si>
  <si>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</si>
  <si>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</si>
  <si>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</si>
  <si>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</si>
  <si>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</si>
  <si>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</si>
  <si>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</si>
  <si>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</si>
  <si>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</si>
  <si>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</si>
  <si>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</si>
  <si>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</si>
  <si>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</si>
  <si>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</si>
  <si>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</si>
  <si>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</si>
  <si>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</si>
  <si>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</si>
  <si>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</si>
  <si>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</si>
  <si>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</si>
  <si>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</si>
  <si>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</si>
  <si>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</si>
  <si>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</si>
  <si>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</si>
  <si>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</si>
  <si>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</si>
  <si>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</si>
  <si>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</si>
  <si>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</si>
  <si>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</si>
  <si>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</si>
  <si>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</si>
  <si>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</si>
  <si>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</si>
  <si>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</si>
  <si>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</si>
  <si>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</si>
  <si>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</si>
  <si>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</si>
  <si>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</si>
  <si>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</si>
  <si>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</si>
  <si>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</si>
  <si>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</si>
  <si>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</si>
  <si>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</si>
  <si>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</si>
  <si>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</si>
  <si>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</si>
  <si>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</si>
  <si>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</si>
  <si>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</si>
  <si>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</si>
  <si>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</si>
  <si>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</si>
  <si>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</si>
  <si>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</si>
  <si>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</si>
  <si>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</si>
  <si>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</si>
  <si>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</si>
  <si>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</si>
  <si>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</si>
  <si>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</si>
  <si>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</si>
  <si>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</si>
  <si>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</si>
  <si>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</si>
  <si>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</si>
  <si>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</si>
  <si>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</si>
  <si>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</si>
  <si>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</si>
  <si>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</si>
  <si>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</si>
  <si>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</si>
  <si>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</si>
  <si>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</si>
  <si>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</si>
  <si>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</si>
  <si>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</si>
  <si>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</si>
  <si>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</si>
  <si>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</si>
  <si>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</si>
  <si>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</si>
  <si>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</si>
  <si>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</si>
  <si>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</si>
  <si>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</si>
  <si>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</si>
  <si>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</si>
  <si>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</si>
  <si>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</si>
  <si>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</si>
  <si>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</si>
  <si>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</si>
  <si>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</si>
  <si>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</si>
  <si>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</si>
  <si>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</si>
  <si>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</si>
  <si>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</si>
  <si>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</si>
  <si>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</si>
  <si>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</si>
  <si>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</si>
  <si>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</si>
  <si>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</si>
  <si>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</si>
  <si>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</si>
  <si>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</si>
  <si>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</si>
  <si>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</si>
  <si>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</si>
  <si>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</si>
  <si>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</si>
  <si>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</si>
  <si>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</si>
  <si>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</si>
  <si>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</si>
  <si>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</si>
  <si>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</si>
  <si>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</si>
  <si>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</si>
  <si>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</si>
  <si>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</si>
  <si>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</si>
  <si>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</si>
  <si>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</si>
  <si>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</si>
  <si>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</si>
  <si>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</si>
  <si>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</si>
  <si>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</si>
  <si>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</si>
  <si>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</si>
  <si>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</si>
  <si>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</si>
  <si>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</si>
  <si>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</si>
  <si>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</si>
  <si>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</si>
  <si>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</si>
  <si>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</si>
  <si>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</si>
  <si>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</si>
  <si>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</si>
  <si>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</si>
  <si>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</si>
  <si>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</si>
  <si>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</si>
  <si>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</si>
  <si>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</si>
  <si>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</si>
  <si>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</si>
  <si>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</si>
  <si>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</si>
  <si>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</si>
  <si>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</si>
  <si>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</si>
  <si>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</si>
  <si>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</si>
  <si>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</si>
  <si>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</si>
  <si>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</si>
  <si>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</si>
  <si>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</si>
  <si>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</si>
  <si>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</si>
  <si>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</si>
  <si>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</si>
  <si>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</si>
  <si>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</si>
  <si>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</si>
  <si>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</si>
  <si>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</si>
  <si>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</si>
  <si>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</si>
  <si>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</si>
  <si>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</si>
  <si>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</si>
  <si>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</si>
  <si>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</si>
  <si>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</si>
  <si>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</si>
  <si>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</si>
  <si>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</si>
  <si>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</si>
  <si>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</si>
  <si>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</si>
  <si>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</si>
  <si>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</si>
  <si>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</si>
  <si>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</si>
  <si>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</si>
  <si>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</si>
  <si>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</si>
  <si>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</si>
  <si>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</si>
  <si>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</si>
  <si>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</si>
  <si>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</si>
  <si>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</si>
  <si>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</si>
  <si>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</si>
  <si>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</si>
  <si>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</si>
  <si>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</si>
  <si>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</si>
  <si>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</si>
  <si>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</si>
  <si>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</si>
  <si>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</si>
  <si>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</si>
  <si>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</si>
  <si>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</si>
  <si>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</si>
  <si>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</si>
  <si>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</si>
  <si>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</si>
  <si>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</si>
  <si>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</si>
  <si>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</si>
  <si>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</si>
  <si>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</si>
  <si>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</si>
  <si>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</si>
  <si>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</si>
  <si>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</si>
  <si>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</si>
  <si>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</si>
  <si>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</si>
  <si>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</si>
  <si>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</si>
  <si>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</si>
  <si>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</si>
  <si>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</si>
  <si>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</si>
  <si>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</si>
  <si>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</si>
  <si>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</si>
  <si>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</si>
  <si>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</si>
  <si>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</si>
  <si>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</si>
  <si>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</si>
  <si>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</si>
  <si>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</si>
  <si>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</si>
  <si>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</si>
  <si>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</si>
  <si>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</si>
  <si>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</si>
  <si>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</si>
  <si>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</si>
  <si>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</si>
  <si>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</si>
  <si>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</si>
  <si>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</si>
  <si>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</si>
  <si>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</si>
  <si>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</si>
  <si>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</si>
  <si>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</si>
  <si>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</si>
  <si>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</si>
  <si>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</si>
  <si>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</si>
  <si>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</si>
  <si>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</si>
  <si>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</si>
  <si>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</si>
  <si>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</si>
  <si>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</si>
  <si>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</si>
  <si>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</si>
  <si>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</si>
  <si>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</si>
  <si>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</si>
  <si>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</si>
  <si>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</si>
  <si>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</si>
  <si>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</si>
  <si>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</si>
  <si>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</si>
  <si>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</si>
  <si>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</si>
  <si>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</si>
  <si>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</si>
  <si>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</si>
  <si>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</si>
  <si>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</si>
  <si>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</si>
  <si>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</si>
  <si>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</si>
  <si>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</si>
  <si>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</si>
  <si>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</si>
  <si>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</si>
  <si>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</si>
  <si>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</si>
  <si>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</si>
  <si>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</si>
  <si>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</si>
  <si>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</si>
  <si>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</si>
  <si>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</si>
  <si>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</si>
  <si>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</si>
  <si>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</si>
  <si>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</si>
  <si>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</si>
  <si>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</si>
  <si>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</si>
  <si>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</si>
  <si>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</si>
  <si>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</si>
  <si>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</si>
  <si>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</si>
  <si>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</si>
  <si>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</si>
  <si>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</si>
  <si>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</si>
  <si>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</si>
  <si>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</si>
  <si>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</si>
  <si>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</si>
  <si>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</si>
  <si>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</si>
  <si>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</si>
  <si>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</si>
  <si>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</si>
  <si>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</si>
  <si>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</si>
  <si>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</si>
  <si>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</si>
  <si>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</si>
  <si>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</si>
  <si>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</si>
  <si>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</si>
  <si>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</si>
  <si>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</si>
  <si>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</si>
  <si>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</si>
  <si>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</si>
  <si>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</si>
  <si>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</si>
  <si>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</si>
  <si>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</si>
  <si>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</si>
  <si>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</si>
  <si>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</si>
  <si>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</si>
  <si>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</si>
  <si>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</si>
  <si>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</si>
  <si>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</si>
  <si>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</si>
  <si>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</si>
  <si>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</si>
  <si>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</si>
  <si>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</si>
  <si>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</si>
  <si>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</si>
  <si>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</si>
  <si>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</si>
  <si>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</si>
  <si>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</si>
  <si>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</si>
  <si>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</si>
  <si>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</si>
  <si>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</si>
  <si>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</si>
  <si>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</si>
  <si>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</si>
  <si>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</si>
  <si>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</si>
  <si>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</si>
  <si>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</si>
  <si>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</si>
  <si>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</si>
  <si>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</si>
  <si>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</si>
  <si>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</si>
  <si>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</si>
  <si>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</si>
  <si>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</si>
  <si>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</si>
  <si>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</si>
  <si>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</si>
  <si>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</si>
  <si>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</si>
  <si>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</si>
  <si>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</si>
  <si>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</si>
  <si>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</si>
  <si>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</si>
  <si>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</si>
  <si>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</si>
  <si>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</si>
  <si>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</si>
  <si>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</si>
  <si>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</si>
  <si>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</si>
  <si>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</si>
  <si>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</si>
  <si>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</si>
  <si>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</si>
  <si>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</si>
  <si>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</si>
  <si>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</si>
  <si>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</si>
  <si>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</si>
  <si>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</si>
  <si>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</si>
  <si>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</si>
  <si>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</si>
  <si>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</si>
  <si>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</si>
  <si>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</si>
  <si>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</si>
  <si>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</si>
  <si>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</si>
  <si>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</si>
  <si>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</si>
  <si>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</si>
  <si>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</si>
  <si>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</si>
  <si>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</si>
  <si>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</si>
  <si>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</si>
  <si>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</si>
  <si>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</si>
  <si>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</si>
  <si>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</si>
  <si>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</si>
  <si>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</si>
  <si>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</si>
  <si>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</si>
  <si>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</si>
  <si>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</si>
  <si>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</si>
  <si>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</si>
  <si>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</si>
  <si>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</si>
  <si>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</si>
  <si>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</si>
  <si>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</si>
  <si>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</si>
  <si>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</si>
  <si>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</si>
  <si>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</si>
  <si>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</si>
  <si>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</si>
  <si>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</si>
  <si>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</si>
  <si>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</si>
  <si>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</si>
  <si>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</si>
  <si>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</si>
  <si>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</si>
  <si>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</si>
  <si>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</si>
  <si>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</si>
  <si>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</si>
  <si>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</si>
  <si>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</si>
  <si>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</si>
  <si>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</si>
  <si>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</si>
  <si>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</si>
  <si>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</si>
  <si>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</si>
  <si>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</si>
  <si>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</si>
  <si>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</si>
  <si>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</si>
  <si>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</si>
  <si>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</si>
  <si>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</si>
  <si>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</si>
  <si>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</si>
  <si>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</si>
  <si>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</si>
  <si>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</si>
  <si>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</si>
  <si>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</si>
  <si>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</si>
  <si>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</si>
  <si>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</si>
  <si>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</si>
  <si>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</si>
  <si>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</si>
  <si>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</si>
  <si>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</si>
  <si>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</si>
  <si>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</si>
  <si>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</si>
  <si>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</si>
  <si>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</si>
  <si>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</si>
  <si>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</si>
  <si>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</si>
  <si>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</si>
  <si>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</si>
  <si>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</si>
  <si>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</si>
  <si>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</si>
  <si>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</si>
  <si>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</si>
  <si>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</si>
  <si>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</si>
  <si>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</si>
  <si>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</si>
  <si>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</si>
  <si>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</si>
  <si>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</si>
  <si>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</si>
  <si>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</si>
  <si>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</si>
  <si>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</si>
  <si>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</si>
  <si>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</si>
  <si>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</si>
  <si>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</si>
  <si>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</si>
  <si>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</si>
  <si>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</si>
  <si>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</si>
  <si>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</si>
  <si>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</si>
  <si>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</si>
  <si>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</si>
  <si>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</si>
  <si>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</si>
  <si>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</si>
  <si>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</si>
  <si>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</si>
  <si>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</si>
  <si>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</si>
  <si>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</si>
  <si>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</si>
  <si>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</si>
  <si>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</si>
  <si>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</si>
  <si>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</si>
  <si>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</si>
  <si>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</si>
  <si>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</si>
  <si>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</si>
  <si>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</si>
  <si>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</si>
  <si>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</si>
  <si>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</si>
  <si>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</si>
  <si>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</si>
  <si>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</si>
  <si>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</si>
  <si>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</si>
  <si>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</si>
  <si>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</si>
  <si>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</si>
  <si>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</si>
  <si>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</si>
  <si>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</si>
  <si>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</si>
  <si>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</si>
  <si>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</si>
  <si>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</si>
  <si>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</si>
  <si>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</si>
  <si>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</si>
  <si>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</si>
  <si>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</si>
  <si>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</si>
  <si>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</si>
  <si>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</si>
  <si>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</si>
  <si>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</si>
  <si>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</si>
  <si>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</si>
  <si>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</si>
  <si>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</si>
  <si>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</si>
  <si>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</si>
  <si>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</si>
  <si>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</si>
  <si>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</si>
  <si>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</si>
  <si>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</si>
  <si>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</si>
  <si>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</si>
  <si>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</si>
  <si>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</si>
  <si>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</si>
  <si>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</si>
  <si>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</si>
  <si>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</si>
  <si>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</si>
  <si>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</si>
  <si>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</si>
  <si>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</si>
  <si>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</si>
  <si>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</si>
  <si>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</si>
  <si>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</si>
  <si>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</si>
  <si>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</si>
  <si>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</si>
  <si>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</si>
  <si>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</si>
  <si>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</si>
  <si>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</si>
  <si>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</si>
  <si>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</si>
  <si>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</si>
  <si>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</si>
  <si>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</si>
  <si>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</si>
  <si>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</si>
  <si>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</si>
  <si>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</si>
  <si>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</si>
  <si>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</si>
  <si>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</si>
  <si>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</si>
  <si>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</si>
  <si>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</si>
  <si>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</si>
  <si>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</si>
  <si>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</si>
  <si>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</si>
  <si>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</si>
  <si>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</si>
  <si>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</si>
  <si>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</si>
  <si>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</si>
  <si>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</si>
  <si>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</si>
  <si>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</si>
  <si>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</si>
  <si>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</si>
  <si>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</si>
  <si>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</si>
  <si>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</si>
  <si>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</si>
  <si>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</si>
  <si>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</si>
  <si>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</si>
  <si>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</si>
  <si>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</si>
  <si>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</si>
  <si>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</si>
  <si>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</si>
  <si>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</si>
  <si>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</si>
  <si>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</si>
  <si>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</si>
  <si>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</si>
  <si>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</si>
  <si>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</si>
  <si>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</si>
  <si>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</si>
  <si>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</si>
  <si>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</si>
  <si>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</si>
  <si>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</si>
  <si>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</si>
  <si>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</si>
  <si>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</si>
  <si>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</si>
  <si>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</si>
  <si>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</si>
  <si>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</si>
  <si>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</si>
  <si>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</si>
  <si>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</si>
  <si>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</si>
  <si>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</si>
  <si>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</si>
  <si>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</si>
  <si>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</si>
  <si>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</si>
  <si>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</si>
  <si>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</si>
  <si>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</si>
  <si>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</si>
  <si>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</si>
  <si>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</si>
  <si>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</si>
  <si>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</si>
  <si>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</si>
  <si>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</si>
  <si>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</si>
  <si>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</si>
  <si>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</si>
  <si>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</si>
  <si>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</si>
  <si>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</si>
  <si>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</si>
  <si>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</si>
  <si>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</si>
  <si>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</si>
  <si>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</si>
  <si>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</si>
  <si>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</si>
  <si>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</si>
  <si>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</si>
  <si>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</si>
  <si>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</si>
  <si>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</si>
  <si>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</si>
  <si>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</si>
  <si>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</si>
  <si>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</si>
  <si>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</si>
  <si>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</si>
  <si>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</si>
  <si>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</si>
  <si>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</si>
  <si>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</si>
  <si>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</si>
  <si>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</si>
  <si>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</si>
  <si>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</si>
  <si>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</si>
  <si>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</si>
  <si>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</si>
  <si>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</si>
  <si>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</si>
  <si>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</si>
  <si>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</si>
  <si>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</si>
  <si>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</si>
  <si>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</si>
  <si>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</si>
  <si>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</si>
  <si>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</si>
  <si>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</si>
  <si>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</si>
  <si>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</si>
  <si>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</si>
  <si>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</si>
  <si>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</si>
  <si>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</si>
  <si>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</si>
  <si>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</si>
  <si>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</si>
  <si>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</si>
  <si>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</si>
  <si>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</si>
  <si>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</si>
  <si>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</si>
  <si>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</si>
  <si>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</si>
  <si>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</si>
  <si>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</si>
  <si>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</si>
  <si>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</si>
  <si>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</si>
  <si>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</si>
  <si>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</si>
  <si>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</si>
  <si>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</si>
  <si>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</si>
  <si>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</si>
  <si>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</si>
  <si>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</si>
  <si>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</si>
  <si>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</si>
  <si>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</si>
  <si>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</si>
  <si>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</si>
  <si>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</si>
  <si>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</si>
  <si>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</si>
  <si>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</si>
  <si>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</si>
  <si>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</si>
  <si>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</si>
  <si>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</si>
  <si>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</si>
  <si>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</si>
  <si>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</si>
  <si>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</si>
  <si>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</si>
  <si>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</si>
  <si>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</si>
  <si>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</si>
  <si>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</si>
  <si>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</si>
  <si>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</si>
  <si>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</si>
  <si>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</si>
  <si>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</si>
  <si>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</si>
  <si>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</si>
  <si>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</si>
  <si>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</si>
  <si>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</si>
  <si>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</si>
  <si>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</si>
  <si>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</si>
  <si>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</si>
  <si>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</si>
  <si>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</si>
  <si>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</si>
  <si>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</si>
  <si>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</si>
  <si>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</si>
  <si>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</si>
  <si>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</si>
  <si>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</si>
  <si>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</si>
  <si>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</si>
  <si>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</si>
  <si>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</si>
  <si>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</si>
  <si>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</si>
  <si>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</si>
  <si>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</si>
  <si>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</si>
  <si>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</si>
  <si>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</si>
  <si>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</si>
  <si>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</si>
  <si>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</si>
  <si>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</si>
  <si>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</si>
  <si>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</si>
  <si>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</si>
  <si>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</si>
  <si>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</si>
  <si>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</si>
  <si>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</si>
  <si>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</si>
  <si>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</si>
  <si>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</si>
  <si>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</si>
  <si>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</si>
  <si>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</si>
  <si>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</si>
  <si>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</si>
  <si>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</si>
  <si>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</si>
  <si>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</si>
  <si>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</si>
  <si>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</si>
  <si>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</si>
  <si>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</si>
  <si>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</si>
  <si>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</si>
  <si>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</si>
  <si>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</si>
  <si>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</si>
  <si>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</si>
  <si>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</si>
  <si>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</si>
  <si>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</si>
  <si>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</si>
  <si>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</si>
  <si>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</si>
  <si>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</si>
  <si>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</si>
  <si>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</si>
  <si>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</si>
  <si>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</si>
  <si>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</si>
  <si>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</si>
  <si>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</si>
  <si>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</si>
  <si>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</si>
  <si>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</si>
  <si>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</si>
  <si>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</si>
  <si>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</si>
  <si>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</si>
  <si>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</si>
  <si>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</si>
  <si>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</si>
  <si>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</si>
  <si>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</si>
  <si>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</si>
  <si>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</si>
  <si>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</si>
  <si>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</si>
  <si>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</si>
  <si>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</si>
  <si>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</si>
  <si>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</si>
  <si>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</si>
  <si>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</si>
  <si>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</si>
  <si>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</si>
  <si>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</si>
  <si>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</si>
  <si>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</si>
  <si>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</si>
  <si>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</si>
  <si>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</si>
  <si>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</si>
  <si>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</si>
  <si>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</si>
  <si>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</si>
  <si>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</si>
  <si>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</si>
  <si>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</si>
  <si>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</si>
  <si>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</si>
  <si>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</si>
  <si>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</si>
  <si>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</si>
  <si>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</si>
  <si>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</si>
  <si>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</si>
  <si>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</si>
  <si>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</si>
  <si>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</si>
  <si>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</si>
  <si>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</si>
  <si>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</si>
  <si>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</si>
  <si>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</si>
  <si>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</si>
  <si>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</si>
  <si>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</si>
  <si>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</si>
  <si>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</si>
  <si>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</si>
  <si>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</si>
  <si>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</si>
  <si>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</si>
  <si>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</si>
  <si>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</si>
  <si>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</si>
  <si>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</si>
  <si>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</si>
  <si>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</si>
  <si>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</si>
  <si>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</si>
  <si>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</si>
  <si>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</si>
  <si>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</si>
  <si>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</si>
  <si>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</si>
  <si>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</si>
  <si>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</si>
  <si>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</si>
  <si>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</si>
  <si>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</si>
  <si>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</si>
  <si>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</si>
  <si>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</si>
  <si>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</si>
  <si>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</si>
  <si>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</si>
  <si>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</si>
  <si>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</si>
  <si>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</si>
  <si>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</si>
  <si>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</si>
  <si>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</si>
  <si>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</si>
  <si>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</si>
  <si>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</si>
  <si>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</si>
  <si>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</si>
  <si>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</si>
  <si>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</si>
  <si>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</si>
  <si>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</si>
  <si>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</si>
  <si>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</si>
  <si>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</si>
  <si>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</si>
  <si>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</si>
  <si>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</si>
  <si>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</si>
  <si>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</si>
  <si>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</si>
  <si>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</si>
  <si>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</si>
  <si>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</si>
  <si>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</si>
  <si>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</si>
  <si>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</si>
  <si>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</si>
  <si>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</si>
  <si>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</si>
  <si>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</si>
  <si>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</si>
  <si>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</si>
  <si>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</si>
  <si>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</si>
  <si>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</si>
  <si>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</si>
  <si>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</si>
  <si>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</si>
  <si>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</si>
  <si>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</si>
  <si>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</si>
  <si>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</si>
  <si>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</si>
  <si>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</si>
  <si>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</si>
  <si>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</si>
  <si>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</si>
  <si>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</si>
  <si>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</si>
  <si>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</si>
  <si>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</si>
  <si>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</si>
  <si>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</si>
  <si>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</si>
  <si>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</si>
  <si>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</si>
  <si>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</si>
  <si>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</si>
  <si>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</si>
  <si>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</si>
  <si>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</si>
  <si>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</si>
  <si>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</si>
  <si>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</si>
  <si>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</si>
  <si>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</si>
  <si>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</si>
  <si>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</si>
  <si>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</si>
  <si>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</si>
  <si>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</si>
  <si>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</si>
  <si>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</si>
  <si>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</si>
  <si>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</si>
  <si>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</si>
  <si>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</si>
  <si>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</si>
  <si>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</si>
  <si>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</si>
  <si>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</si>
  <si>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</si>
  <si>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</si>
  <si>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</si>
  <si>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</si>
  <si>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</si>
  <si>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</si>
  <si>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</si>
  <si>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</si>
  <si>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</si>
  <si>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</si>
  <si>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</si>
  <si>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</si>
  <si>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</si>
  <si>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</si>
  <si>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</si>
  <si>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</si>
  <si>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</si>
  <si>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</si>
  <si>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</si>
  <si>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</si>
  <si>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</si>
  <si>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</si>
  <si>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</si>
  <si>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</si>
  <si>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</si>
  <si>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</si>
  <si>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</si>
  <si>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</si>
  <si>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</si>
  <si>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</si>
  <si>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</si>
  <si>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</si>
  <si>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</si>
  <si>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</si>
  <si>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</si>
  <si>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</si>
  <si>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</si>
  <si>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</si>
  <si>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</si>
  <si>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</si>
  <si>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</si>
  <si>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</si>
  <si>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</si>
  <si>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</si>
  <si>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</si>
  <si>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</si>
  <si>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</si>
  <si>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</si>
  <si>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</si>
  <si>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</si>
  <si>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</si>
  <si>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</si>
  <si>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</si>
  <si>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</si>
  <si>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</si>
  <si>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</si>
  <si>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</si>
  <si>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</si>
  <si>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</si>
  <si>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</si>
  <si>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</si>
  <si>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</si>
  <si>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</si>
  <si>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</si>
  <si>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</si>
  <si>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</si>
  <si>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</si>
  <si>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</si>
  <si>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</si>
  <si>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</si>
  <si>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</si>
  <si>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</si>
  <si>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</si>
  <si>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</si>
  <si>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</si>
  <si>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</si>
  <si>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</si>
  <si>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</si>
  <si>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</si>
  <si>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</si>
  <si>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</si>
  <si>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</si>
  <si>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</si>
  <si>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</si>
  <si>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</si>
  <si>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</si>
  <si>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</si>
  <si>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</si>
  <si>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</si>
  <si>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</si>
  <si>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</si>
  <si>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</si>
  <si>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</si>
  <si>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</si>
  <si>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</si>
  <si>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</si>
  <si>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</si>
  <si>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</si>
  <si>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</si>
  <si>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</si>
  <si>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</si>
  <si>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</si>
  <si>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</si>
  <si>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</si>
  <si>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</si>
  <si>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</si>
  <si>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</si>
  <si>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</si>
  <si>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</si>
  <si>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</si>
  <si>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</si>
  <si>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</si>
  <si>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</si>
  <si>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</si>
  <si>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</si>
  <si>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</si>
  <si>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</si>
  <si>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</si>
  <si>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</si>
  <si>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</si>
  <si>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</si>
  <si>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</si>
  <si>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</si>
  <si>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</si>
  <si>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</si>
  <si>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</si>
  <si>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</si>
  <si>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</si>
  <si>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</si>
  <si>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</si>
  <si>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</si>
  <si>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</si>
  <si>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</si>
  <si>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</si>
  <si>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</si>
  <si>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</si>
  <si>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</si>
  <si>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</si>
  <si>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</si>
  <si>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</si>
  <si>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</si>
  <si>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</si>
  <si>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</si>
  <si>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</si>
  <si>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</si>
  <si>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</si>
  <si>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</si>
  <si>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</si>
  <si>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</si>
  <si>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</si>
  <si>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</si>
  <si>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</si>
  <si>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</si>
  <si>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</si>
  <si>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</si>
  <si>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</si>
  <si>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</si>
  <si>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</si>
  <si>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</si>
  <si>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</si>
  <si>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</si>
  <si>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</si>
  <si>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</si>
  <si>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</si>
  <si>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</si>
  <si>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</si>
  <si>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</si>
  <si>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</si>
  <si>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</si>
  <si>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</si>
  <si>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</si>
  <si>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</si>
  <si>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</si>
  <si>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</si>
  <si>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</si>
  <si>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</si>
  <si>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</si>
  <si>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</si>
  <si>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</si>
  <si>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</si>
  <si>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</si>
  <si>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</si>
  <si>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</si>
  <si>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</si>
  <si>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</si>
  <si>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</si>
  <si>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</si>
  <si>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</si>
  <si>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</si>
  <si>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</si>
  <si>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</si>
  <si>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</si>
  <si>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</si>
  <si>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</si>
  <si>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</si>
  <si>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</si>
  <si>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</si>
  <si>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</si>
  <si>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</si>
  <si>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</si>
  <si>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</si>
  <si>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</si>
  <si>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</si>
  <si>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</si>
  <si>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</si>
  <si>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</si>
  <si>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</si>
  <si>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</si>
  <si>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</si>
  <si>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</si>
  <si>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</si>
  <si>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</si>
  <si>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</si>
  <si>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</si>
  <si>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</si>
  <si>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</si>
  <si>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</si>
  <si>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</si>
  <si>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</si>
  <si>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</si>
  <si>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</si>
  <si>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</si>
  <si>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</si>
  <si>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</si>
  <si>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</si>
  <si>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</si>
  <si>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</si>
  <si>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</si>
  <si>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</si>
  <si>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</si>
  <si>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</si>
  <si>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</si>
  <si>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</si>
  <si>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</si>
  <si>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</si>
  <si>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</si>
  <si>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</si>
  <si>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</si>
  <si>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</si>
  <si>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</si>
  <si>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</si>
  <si>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</si>
  <si>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</si>
  <si>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</si>
  <si>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</si>
  <si>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</si>
  <si>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</si>
  <si>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</si>
  <si>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</si>
  <si>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</si>
  <si>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</si>
  <si>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</si>
  <si>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</si>
  <si>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</si>
  <si>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</si>
  <si>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</si>
  <si>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</si>
  <si>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</si>
  <si>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</si>
  <si>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</si>
  <si>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</si>
  <si>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</si>
  <si>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</si>
  <si>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</si>
  <si>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</si>
  <si>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</si>
  <si>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</si>
  <si>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</si>
  <si>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</si>
  <si>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</si>
  <si>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</si>
  <si>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</si>
  <si>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</si>
  <si>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</si>
  <si>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</si>
  <si>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</si>
  <si>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</si>
  <si>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</si>
  <si>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</si>
  <si>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</si>
  <si>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</si>
  <si>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</si>
  <si>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</si>
  <si>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</si>
  <si>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</si>
  <si>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</si>
  <si>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</si>
  <si>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</si>
  <si>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</si>
  <si>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</si>
  <si>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</si>
  <si>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</si>
  <si>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</si>
  <si>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</si>
  <si>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</si>
  <si>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</si>
  <si>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</si>
  <si>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</si>
  <si>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</si>
  <si>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</si>
  <si>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</si>
  <si>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</si>
  <si>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</si>
  <si>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</si>
  <si>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</si>
  <si>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</si>
  <si>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</si>
  <si>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</si>
  <si>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</si>
  <si>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</si>
  <si>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</si>
  <si>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</si>
  <si>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</si>
  <si>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</si>
  <si>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</si>
  <si>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</si>
  <si>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</si>
  <si>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</si>
  <si>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</si>
  <si>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</si>
  <si>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</si>
  <si>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</si>
  <si>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</si>
  <si>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</si>
  <si>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</si>
  <si>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</si>
  <si>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</si>
  <si>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</si>
  <si>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</si>
  <si>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</si>
  <si>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</si>
  <si>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</si>
  <si>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</si>
  <si>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</si>
  <si>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</si>
  <si>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</si>
  <si>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</si>
  <si>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</si>
  <si>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</si>
  <si>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</si>
  <si>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</si>
  <si>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</si>
  <si>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</si>
  <si>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</si>
  <si>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</si>
  <si>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</si>
  <si>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</si>
  <si>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</si>
  <si>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</si>
  <si>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</si>
  <si>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</si>
  <si>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</si>
  <si>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</si>
  <si>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</si>
  <si>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</si>
  <si>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</si>
  <si>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</si>
  <si>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</si>
  <si>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</si>
  <si>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</si>
  <si>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</si>
  <si>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</si>
  <si>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</si>
  <si>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</si>
  <si>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</si>
  <si>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</si>
  <si>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</si>
  <si>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</si>
  <si>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</si>
  <si>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</si>
  <si>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</si>
  <si>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</si>
  <si>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</si>
  <si>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</si>
  <si>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</si>
  <si>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</si>
  <si>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</si>
  <si>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</si>
  <si>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</si>
  <si>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</si>
  <si>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</si>
  <si>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</si>
  <si>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</si>
  <si>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</si>
  <si>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</si>
  <si>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</si>
  <si>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</si>
  <si>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</si>
  <si>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</si>
  <si>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</si>
  <si>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</si>
  <si>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</si>
  <si>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</si>
  <si>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</si>
  <si>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</si>
  <si>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</si>
  <si>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</si>
  <si>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</si>
  <si>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</si>
  <si>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</si>
  <si>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</si>
  <si>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</si>
  <si>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</si>
  <si>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</si>
  <si>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</si>
  <si>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</si>
  <si>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</si>
  <si>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</si>
  <si>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</si>
  <si>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</si>
  <si>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</si>
  <si>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</si>
  <si>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</si>
  <si>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</si>
  <si>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</si>
  <si>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</si>
  <si>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</si>
  <si>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</si>
  <si>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</si>
  <si>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</si>
  <si>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</si>
  <si>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</si>
  <si>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</si>
  <si>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</si>
  <si>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</si>
  <si>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</si>
  <si>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</si>
  <si>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</si>
  <si>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</si>
  <si>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</si>
  <si>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</si>
  <si>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</si>
  <si>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</si>
  <si>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</si>
  <si>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</si>
  <si>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</si>
  <si>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</si>
  <si>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</si>
  <si>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</si>
  <si>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</si>
  <si>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</si>
  <si>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</si>
  <si>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</si>
  <si>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</si>
  <si>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</si>
  <si>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</si>
  <si>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</si>
  <si>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</si>
  <si>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</si>
  <si>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</si>
  <si>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</si>
  <si>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</si>
  <si>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</si>
  <si>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</si>
  <si>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</si>
  <si>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</si>
  <si>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</si>
  <si>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</si>
  <si>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</si>
  <si>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</si>
  <si>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</si>
  <si>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</si>
  <si>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</si>
  <si>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</si>
  <si>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</si>
  <si>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</si>
  <si>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</si>
  <si>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</si>
  <si>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</si>
  <si>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</si>
  <si>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</si>
  <si>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</si>
  <si>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</si>
  <si>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</si>
  <si>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</si>
  <si>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</si>
  <si>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</si>
  <si>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</si>
  <si>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</si>
  <si>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</si>
  <si>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</si>
  <si>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</si>
  <si>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</si>
  <si>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</si>
  <si>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</si>
  <si>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</si>
  <si>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</si>
  <si>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</si>
  <si>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</si>
  <si>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</si>
  <si>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</si>
  <si>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</si>
  <si>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</si>
  <si>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</si>
  <si>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</si>
  <si>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</si>
  <si>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</si>
  <si>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</si>
  <si>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</si>
  <si>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</si>
  <si>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</si>
  <si>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</si>
  <si>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</si>
  <si>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</si>
  <si>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</si>
  <si>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</si>
  <si>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</si>
  <si>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</si>
  <si>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</si>
  <si>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</si>
  <si>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</si>
  <si>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</si>
  <si>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</si>
  <si>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</si>
  <si>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</si>
  <si>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</si>
  <si>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</si>
  <si>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</si>
  <si>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</si>
  <si>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</si>
  <si>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</si>
  <si>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</si>
  <si>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</si>
  <si>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</si>
  <si>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</si>
  <si>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</si>
  <si>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</si>
  <si>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</si>
  <si>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</si>
  <si>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</si>
  <si>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</si>
  <si>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</si>
  <si>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</si>
  <si>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</si>
  <si>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</si>
  <si>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</si>
  <si>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</si>
  <si>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</si>
  <si>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</si>
  <si>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</si>
  <si>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</si>
  <si>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</si>
  <si>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</si>
  <si>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</si>
  <si>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</si>
  <si>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</si>
  <si>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</si>
  <si>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</si>
  <si>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</si>
  <si>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</si>
  <si>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</si>
  <si>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</si>
  <si>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</si>
  <si>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</si>
  <si>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</si>
  <si>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</si>
  <si>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</si>
  <si>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</si>
  <si>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</si>
  <si>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</si>
  <si>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</si>
  <si>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</si>
  <si>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</si>
  <si>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</si>
  <si>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</si>
  <si>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</si>
  <si>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</si>
  <si>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</si>
  <si>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</si>
  <si>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</si>
  <si>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</si>
  <si>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</si>
  <si>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</si>
  <si>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</si>
  <si>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</si>
  <si>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</si>
  <si>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</si>
  <si>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</si>
  <si>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</si>
  <si>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</si>
  <si>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</si>
  <si>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</si>
  <si>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</si>
  <si>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</si>
  <si>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</si>
  <si>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</si>
  <si>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</si>
  <si>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</si>
  <si>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</si>
  <si>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</si>
  <si>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</si>
  <si>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</si>
  <si>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</si>
  <si>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</si>
  <si>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</si>
  <si>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</si>
  <si>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</si>
  <si>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</si>
  <si>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</si>
  <si>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</si>
  <si>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</si>
  <si>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</si>
  <si>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</si>
  <si>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</si>
  <si>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</si>
  <si>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</si>
  <si>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</si>
  <si>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</si>
  <si>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</si>
  <si>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</si>
  <si>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</si>
  <si>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</si>
  <si>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</si>
  <si>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</si>
  <si>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</si>
  <si>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</si>
  <si>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</si>
  <si>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</si>
  <si>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</si>
  <si>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</si>
  <si>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</si>
  <si>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</si>
  <si>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</si>
  <si>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</si>
  <si>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</si>
  <si>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</si>
  <si>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</si>
  <si>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</si>
  <si>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</si>
  <si>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</si>
  <si>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</si>
  <si>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</si>
  <si>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</si>
  <si>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</si>
  <si>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</si>
  <si>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</si>
  <si>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</si>
  <si>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</si>
  <si>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</si>
  <si>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</si>
  <si>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</si>
  <si>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</si>
  <si>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</si>
  <si>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</si>
  <si>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</si>
  <si>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</si>
  <si>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</si>
  <si>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</si>
  <si>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</si>
  <si>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</si>
  <si>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</si>
  <si>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</si>
  <si>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</si>
  <si>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</si>
  <si>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</si>
  <si>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</si>
  <si>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</si>
  <si>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</si>
  <si>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</si>
  <si>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</si>
  <si>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</si>
  <si>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</si>
  <si>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</si>
  <si>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</si>
  <si>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</si>
  <si>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</si>
  <si>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</si>
  <si>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</si>
  <si>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</si>
  <si>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</si>
  <si>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</si>
  <si>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</si>
  <si>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</si>
  <si>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</si>
  <si>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</si>
  <si>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</si>
  <si>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</si>
  <si>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</si>
  <si>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</si>
  <si>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</si>
  <si>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</si>
  <si>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</si>
  <si>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</si>
  <si>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</si>
  <si>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</si>
  <si>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</si>
  <si>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</si>
  <si>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</si>
  <si>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</si>
  <si>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</si>
  <si>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</si>
  <si>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</si>
  <si>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</si>
  <si>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</si>
  <si>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</si>
  <si>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</si>
  <si>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</si>
  <si>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</si>
  <si>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</si>
  <si>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</si>
  <si>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</si>
  <si>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</si>
  <si>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</si>
  <si>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</si>
  <si>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</si>
  <si>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</si>
  <si>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</si>
  <si>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</si>
  <si>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</si>
  <si>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</si>
  <si>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</si>
  <si>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</si>
  <si>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</si>
  <si>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</si>
  <si>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</si>
  <si>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</si>
  <si>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</si>
  <si>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</si>
  <si>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</si>
  <si>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</si>
  <si>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</si>
  <si>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</si>
  <si>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</si>
  <si>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</si>
  <si>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</si>
  <si>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</si>
  <si>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</si>
  <si>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</si>
  <si>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</si>
  <si>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</si>
  <si>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</si>
  <si>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</si>
  <si>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</si>
  <si>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</si>
  <si>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</si>
  <si>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</si>
  <si>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</si>
  <si>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</si>
  <si>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</si>
  <si>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</si>
  <si>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</si>
  <si>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</si>
  <si>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</si>
  <si>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</si>
  <si>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</si>
  <si>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</si>
  <si>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</si>
  <si>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</si>
  <si>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</si>
  <si>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</si>
  <si>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</si>
  <si>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</si>
  <si>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</si>
  <si>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</si>
  <si>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</si>
  <si>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</si>
  <si>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</si>
  <si>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</si>
  <si>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</si>
  <si>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</si>
  <si>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</si>
  <si>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</si>
  <si>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</si>
  <si>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</si>
  <si>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</si>
  <si>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</si>
  <si>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</si>
  <si>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</si>
  <si>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</si>
  <si>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</si>
  <si>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</si>
  <si>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</si>
  <si>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</si>
  <si>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</si>
  <si>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</si>
  <si>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</si>
  <si>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</si>
  <si>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</si>
  <si>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</si>
  <si>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</si>
  <si>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</si>
  <si>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</si>
  <si>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</si>
  <si>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</si>
  <si>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</si>
  <si>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</si>
  <si>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</si>
  <si>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</si>
  <si>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</si>
  <si>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</si>
  <si>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</si>
  <si>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</si>
  <si>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</si>
  <si>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</si>
  <si>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</si>
  <si>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</si>
  <si>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</si>
  <si>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</si>
  <si>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</si>
  <si>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</si>
  <si>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</si>
  <si>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</si>
  <si>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</si>
  <si>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</si>
  <si>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</si>
  <si>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</si>
  <si>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</si>
  <si>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</si>
  <si>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</si>
  <si>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</si>
  <si>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</si>
  <si>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</si>
  <si>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</si>
  <si>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</si>
  <si>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</si>
  <si>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</si>
  <si>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</si>
  <si>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</si>
  <si>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</si>
  <si>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</si>
  <si>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</si>
  <si>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</si>
  <si>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</si>
  <si>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</si>
  <si>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</si>
  <si>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</si>
  <si>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</si>
  <si>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</si>
  <si>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</si>
  <si>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</si>
  <si>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</si>
  <si>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</si>
  <si>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</si>
  <si>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</si>
  <si>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</si>
  <si>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</si>
  <si>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</si>
  <si>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</si>
  <si>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</si>
  <si>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</si>
  <si>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</si>
  <si>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</si>
  <si>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</si>
  <si>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</si>
  <si>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</si>
  <si>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</si>
  <si>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</si>
  <si>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</si>
  <si>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</si>
  <si>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</si>
  <si>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</si>
  <si>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</si>
  <si>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</si>
  <si>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</si>
  <si>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</si>
  <si>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</si>
  <si>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</si>
  <si>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</si>
  <si>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</si>
  <si>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</si>
  <si>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</si>
  <si>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</si>
  <si>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</si>
  <si>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</si>
  <si>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</si>
  <si>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</si>
  <si>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</si>
  <si>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</si>
  <si>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</si>
  <si>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</si>
  <si>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</si>
  <si>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</si>
  <si>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</si>
  <si>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</si>
  <si>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</si>
  <si>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</si>
  <si>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</si>
  <si>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</si>
  <si>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</si>
  <si>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</si>
  <si>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</si>
  <si>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</si>
  <si>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</si>
  <si>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</si>
  <si>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</si>
  <si>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</si>
  <si>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</si>
  <si>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</si>
  <si>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</si>
  <si>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</si>
  <si>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</si>
  <si>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</si>
  <si>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</si>
  <si>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</si>
  <si>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</si>
  <si>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</si>
  <si>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</si>
  <si>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</si>
  <si>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</si>
  <si>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</si>
  <si>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</si>
  <si>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</si>
  <si>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</si>
  <si>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</si>
  <si>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</si>
  <si>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</si>
  <si>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</si>
  <si>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</si>
  <si>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</si>
  <si>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</si>
  <si>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</si>
  <si>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</si>
  <si>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</si>
  <si>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</si>
  <si>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</si>
  <si>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</si>
  <si>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</si>
  <si>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</si>
  <si>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</si>
  <si>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</si>
  <si>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</si>
  <si>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</si>
  <si>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</si>
  <si>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</si>
  <si>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</si>
  <si>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</si>
  <si>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</si>
  <si>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</si>
  <si>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</si>
  <si>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</si>
  <si>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</si>
  <si>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</si>
  <si>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</si>
  <si>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</si>
  <si>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</si>
  <si>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</si>
  <si>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</si>
  <si>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</si>
  <si>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</si>
  <si>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</si>
  <si>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</si>
  <si>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</si>
  <si>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</si>
  <si>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</si>
  <si>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</si>
  <si>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</si>
  <si>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</si>
  <si>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</si>
  <si>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</si>
  <si>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</si>
  <si>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</si>
  <si>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</si>
  <si>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</si>
  <si>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</si>
  <si>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</si>
  <si>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</si>
  <si>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</si>
  <si>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</si>
  <si>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</si>
  <si>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</si>
  <si>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</si>
  <si>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</si>
  <si>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</si>
  <si>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</si>
  <si>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</si>
  <si>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</si>
  <si>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</si>
  <si>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</si>
  <si>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</si>
  <si>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</si>
  <si>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</si>
  <si>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</si>
  <si>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</si>
  <si>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</si>
  <si>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</si>
  <si>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</si>
  <si>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</si>
  <si>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</si>
  <si>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</si>
  <si>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</si>
  <si>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</si>
  <si>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</si>
  <si>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</si>
  <si>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</si>
  <si>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</si>
  <si>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</si>
  <si>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</si>
  <si>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</si>
  <si>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</si>
  <si>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</si>
  <si>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</si>
  <si>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</si>
  <si>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</si>
  <si>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</si>
  <si>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</si>
  <si>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</si>
  <si>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</si>
  <si>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</si>
  <si>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</si>
  <si>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</si>
  <si>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</si>
  <si>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</si>
  <si>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</si>
  <si>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</si>
  <si>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</si>
  <si>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</si>
  <si>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</si>
  <si>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</si>
  <si>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</si>
  <si>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</si>
  <si>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</si>
  <si>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</si>
  <si>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</si>
  <si>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</si>
  <si>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</si>
  <si>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</si>
  <si>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</si>
  <si>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</si>
  <si>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</si>
  <si>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</si>
  <si>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</si>
  <si>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</si>
  <si>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</si>
  <si>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</si>
  <si>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</si>
  <si>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</si>
  <si>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</si>
  <si>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</si>
  <si>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</si>
  <si>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</si>
  <si>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</si>
  <si>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</si>
  <si>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</si>
  <si>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</si>
  <si>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</si>
  <si>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</si>
  <si>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</si>
  <si>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</si>
  <si>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</si>
  <si>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</si>
  <si>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</si>
  <si>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</si>
  <si>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</si>
  <si>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</si>
  <si>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</si>
  <si>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</si>
  <si>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</si>
  <si>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</si>
  <si>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</si>
  <si>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</si>
  <si>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</si>
  <si>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</si>
  <si>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</si>
  <si>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</si>
  <si>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</si>
  <si>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</si>
  <si>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</si>
  <si>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</si>
  <si>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</si>
  <si>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</si>
  <si>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</si>
  <si>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</si>
  <si>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</si>
  <si>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</si>
  <si>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</si>
  <si>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</si>
  <si>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</si>
  <si>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</si>
  <si>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</si>
  <si>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</si>
  <si>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</si>
  <si>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</si>
  <si>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</si>
  <si>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</si>
  <si>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</si>
  <si>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</si>
  <si>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</si>
  <si>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</si>
  <si>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</si>
  <si>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</si>
  <si>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</si>
  <si>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</si>
  <si>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</si>
  <si>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</si>
  <si>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</si>
  <si>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</si>
  <si>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</si>
  <si>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</si>
  <si>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</si>
  <si>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</si>
  <si>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</si>
  <si>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</si>
  <si>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</si>
  <si>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</si>
  <si>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</si>
  <si>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</si>
  <si>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</si>
  <si>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</si>
  <si>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</si>
  <si>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</si>
  <si>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</si>
  <si>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</si>
  <si>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</si>
  <si>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</si>
  <si>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</si>
  <si>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</si>
  <si>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</si>
  <si>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</si>
  <si>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</si>
  <si>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</si>
  <si>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</si>
  <si>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</si>
  <si>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</si>
  <si>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</si>
  <si>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</si>
  <si>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</si>
  <si>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</si>
  <si>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</si>
  <si>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</si>
  <si>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</si>
  <si>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</si>
  <si>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</si>
  <si>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</si>
  <si>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</si>
  <si>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</si>
  <si>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</si>
  <si>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</si>
  <si>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</si>
  <si>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</si>
  <si>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</si>
  <si>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</si>
  <si>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</si>
  <si>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</si>
  <si>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</si>
  <si>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</si>
  <si>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</si>
  <si>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</si>
  <si>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</si>
  <si>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</si>
  <si>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</si>
  <si>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</si>
  <si>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</si>
  <si>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</si>
  <si>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</si>
  <si>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</si>
  <si>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</si>
  <si>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</si>
  <si>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</si>
  <si>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</si>
  <si>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</si>
  <si>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</si>
  <si>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</si>
  <si>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</si>
  <si>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</si>
  <si>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</si>
  <si>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</si>
  <si>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</si>
  <si>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</si>
  <si>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</si>
  <si>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</si>
  <si>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</si>
  <si>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</si>
  <si>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</si>
  <si>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</si>
  <si>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</si>
  <si>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</si>
  <si>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</si>
  <si>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</si>
  <si>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</si>
  <si>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</si>
  <si>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</si>
  <si>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</si>
  <si>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</si>
  <si>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</si>
  <si>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</si>
  <si>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</si>
  <si>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</si>
  <si>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</si>
  <si>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</si>
  <si>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</si>
  <si>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</si>
  <si>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</si>
  <si>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</si>
  <si>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</si>
  <si>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</si>
  <si>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</si>
  <si>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</si>
  <si>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</si>
  <si>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</si>
  <si>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</si>
  <si>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</si>
  <si>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</si>
  <si>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</si>
  <si>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</si>
  <si>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</si>
  <si>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</si>
  <si>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</si>
  <si>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</si>
  <si>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</si>
  <si>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</si>
  <si>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</si>
  <si>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</si>
  <si>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</si>
  <si>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</si>
  <si>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</si>
  <si>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</si>
  <si>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</si>
  <si>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</si>
  <si>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</si>
  <si>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</si>
  <si>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</si>
  <si>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</si>
  <si>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</si>
  <si>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</si>
  <si>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</si>
  <si>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</si>
  <si>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</si>
  <si>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</si>
  <si>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</si>
  <si>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</si>
  <si>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</si>
  <si>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</si>
  <si>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</si>
  <si>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</si>
  <si>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</si>
  <si>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</si>
  <si>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</si>
  <si>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</si>
  <si>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</si>
  <si>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</si>
  <si>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</si>
  <si>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</si>
  <si>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</si>
  <si>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</si>
  <si>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</si>
  <si>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</si>
  <si>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</si>
  <si>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</si>
  <si>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</si>
  <si>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</si>
  <si>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</si>
  <si>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</si>
  <si>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</si>
  <si>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</si>
  <si>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</si>
  <si>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</si>
  <si>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</si>
  <si>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</si>
  <si>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</si>
  <si>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</si>
  <si>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</si>
  <si>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</si>
  <si>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</si>
  <si>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</si>
  <si>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</si>
  <si>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</si>
  <si>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</si>
  <si>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</si>
  <si>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</si>
  <si>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</si>
  <si>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</si>
  <si>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</si>
  <si>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</si>
  <si>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</si>
  <si>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</si>
  <si>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</si>
  <si>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</si>
  <si>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</si>
  <si>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</si>
  <si>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</si>
  <si>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</si>
  <si>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</si>
  <si>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</si>
  <si>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</si>
  <si>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</si>
  <si>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</si>
  <si>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</si>
  <si>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</si>
  <si>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</si>
  <si>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</si>
  <si>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</si>
  <si>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</si>
  <si>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</si>
  <si>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</si>
  <si>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</si>
  <si>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</si>
  <si>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</si>
  <si>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</si>
  <si>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</si>
  <si>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</si>
  <si>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</si>
  <si>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</si>
  <si>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</si>
  <si>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</si>
  <si>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</si>
  <si>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</si>
  <si>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</si>
  <si>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</si>
  <si>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</si>
  <si>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</si>
  <si>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</si>
  <si>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</si>
  <si>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</si>
  <si>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</si>
  <si>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</si>
  <si>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</si>
  <si>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</si>
  <si>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</si>
  <si>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</si>
  <si>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</si>
  <si>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</si>
  <si>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</si>
  <si>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</si>
  <si>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</si>
  <si>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</si>
  <si>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</si>
  <si>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</si>
  <si>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</si>
  <si>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</si>
  <si>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</si>
  <si>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</si>
  <si>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</si>
  <si>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</si>
  <si>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</si>
  <si>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</si>
  <si>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</si>
  <si>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</si>
  <si>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</si>
  <si>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</si>
  <si>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</si>
  <si>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</si>
  <si>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</si>
  <si>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</si>
  <si>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</si>
  <si>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</si>
  <si>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</si>
  <si>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</si>
  <si>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</si>
  <si>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</si>
  <si>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</si>
  <si>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</si>
  <si>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</si>
  <si>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</si>
  <si>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</si>
  <si>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</si>
  <si>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</si>
  <si>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</si>
  <si>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</si>
  <si>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</si>
  <si>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</si>
  <si>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</si>
  <si>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</si>
  <si>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</si>
  <si>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</si>
  <si>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</si>
  <si>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</si>
  <si>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</si>
  <si>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</si>
  <si>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</si>
  <si>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</si>
  <si>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</si>
  <si>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</si>
  <si>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</si>
  <si>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</si>
  <si>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</si>
  <si>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</si>
  <si>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</si>
  <si>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</si>
  <si>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</si>
  <si>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</si>
  <si>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</si>
  <si>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</si>
  <si>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</si>
  <si>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</si>
  <si>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</si>
  <si>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</si>
  <si>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</si>
  <si>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</si>
  <si>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</si>
  <si>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</si>
  <si>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</si>
  <si>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</si>
  <si>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</si>
  <si>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</si>
  <si>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</si>
  <si>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</si>
  <si>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</si>
  <si>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</si>
  <si>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</si>
  <si>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</si>
  <si>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</si>
  <si>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</si>
  <si>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</si>
  <si>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</si>
  <si>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</si>
  <si>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</si>
  <si>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</si>
  <si>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</si>
  <si>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</si>
  <si>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</si>
  <si>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</si>
  <si>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</si>
  <si>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</si>
  <si>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</si>
  <si>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</si>
  <si>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</si>
  <si>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</si>
  <si>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</si>
  <si>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</si>
  <si>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</si>
  <si>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</si>
  <si>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</si>
  <si>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</si>
  <si>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</si>
  <si>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</si>
  <si>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</si>
  <si>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</si>
  <si>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</si>
  <si>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</si>
  <si>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</si>
  <si>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</si>
  <si>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</si>
  <si>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</si>
  <si>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</si>
  <si>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</si>
  <si>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</si>
  <si>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</si>
  <si>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</si>
  <si>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</si>
  <si>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</si>
  <si>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</si>
  <si>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</si>
  <si>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</si>
  <si>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</si>
  <si>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</si>
  <si>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</si>
  <si>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</si>
  <si>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</si>
  <si>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</si>
  <si>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</si>
  <si>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</si>
  <si>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</si>
  <si>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</si>
  <si>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</si>
  <si>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</si>
  <si>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</si>
  <si>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</si>
  <si>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</si>
  <si>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</si>
  <si>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</si>
  <si>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</si>
  <si>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</si>
  <si>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</si>
  <si>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</si>
  <si>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</si>
  <si>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</si>
  <si>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</si>
  <si>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</si>
  <si>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</si>
  <si>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</si>
  <si>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</si>
  <si>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</si>
  <si>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</si>
  <si>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</si>
  <si>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</si>
  <si>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</si>
  <si>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</si>
  <si>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</si>
  <si>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</si>
  <si>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</si>
  <si>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</si>
  <si>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</si>
  <si>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</si>
  <si>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</si>
  <si>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</si>
  <si>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</si>
  <si>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</si>
  <si>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</si>
  <si>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</si>
  <si>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</si>
  <si>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</si>
  <si>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</si>
  <si>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</si>
  <si>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</si>
  <si>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</si>
  <si>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</si>
  <si>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</si>
  <si>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</si>
  <si>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</si>
  <si>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</si>
  <si>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</si>
  <si>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</si>
  <si>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</si>
  <si>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</si>
  <si>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</si>
  <si>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</si>
  <si>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</si>
  <si>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</si>
  <si>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</si>
  <si>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</si>
  <si>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</si>
  <si>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</si>
  <si>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</si>
  <si>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</si>
  <si>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</si>
  <si>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</si>
  <si>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</si>
  <si>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</si>
  <si>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</si>
  <si>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</si>
  <si>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</si>
  <si>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</si>
  <si>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</si>
  <si>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</si>
  <si>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</si>
  <si>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</si>
  <si>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</si>
  <si>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</si>
  <si>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</si>
  <si>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</si>
  <si>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</si>
  <si>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</si>
  <si>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</si>
  <si>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</si>
  <si>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</si>
  <si>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</si>
  <si>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</si>
  <si>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</si>
  <si>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</si>
  <si>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</si>
  <si>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</si>
  <si>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</si>
  <si>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</si>
  <si>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</si>
  <si>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</si>
  <si>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</si>
  <si>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</si>
  <si>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</si>
  <si>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</si>
  <si>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</si>
  <si>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</si>
  <si>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</si>
  <si>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</si>
  <si>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</si>
  <si>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</si>
  <si>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</si>
  <si>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</si>
  <si>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</si>
  <si>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</si>
  <si>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</si>
  <si>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</si>
  <si>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</si>
  <si>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</si>
  <si>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</si>
  <si>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</si>
  <si>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</si>
  <si>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</si>
  <si>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</si>
  <si>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</si>
  <si>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</si>
  <si>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</si>
  <si>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</si>
  <si>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</si>
  <si>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</si>
  <si>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</si>
  <si>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</si>
  <si>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</si>
  <si>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</si>
  <si>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</si>
  <si>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</si>
  <si>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</si>
  <si>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</si>
  <si>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</si>
  <si>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</si>
  <si>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</si>
  <si>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</si>
  <si>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</si>
  <si>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</si>
  <si>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</si>
  <si>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</si>
  <si>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</si>
  <si>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</si>
  <si>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</si>
  <si>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</si>
  <si>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</si>
  <si>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</si>
  <si>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</si>
  <si>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</si>
  <si>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</si>
  <si>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</si>
  <si>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</si>
  <si>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</si>
  <si>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</si>
  <si>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</si>
  <si>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</si>
  <si>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</si>
  <si>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</si>
  <si>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</si>
  <si>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</si>
  <si>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</si>
  <si>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</si>
  <si>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</si>
  <si>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</si>
  <si>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</si>
  <si>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</si>
  <si>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</si>
  <si>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</si>
  <si>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</si>
  <si>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</si>
  <si>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</si>
  <si>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</si>
  <si>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</si>
  <si>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</si>
  <si>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</si>
  <si>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</si>
  <si>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</si>
  <si>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</si>
  <si>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</si>
  <si>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</si>
  <si>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</si>
  <si>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</si>
  <si>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</si>
  <si>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</si>
  <si>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</si>
  <si>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</si>
  <si>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</si>
  <si>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</si>
  <si>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</si>
  <si>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</si>
  <si>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</si>
  <si>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</si>
  <si>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</si>
  <si>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</si>
  <si>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</si>
  <si>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</si>
  <si>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</si>
  <si>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</si>
  <si>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</si>
  <si>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</si>
  <si>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</si>
  <si>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</si>
  <si>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</si>
  <si>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</si>
  <si>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</si>
  <si>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</si>
  <si>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</si>
  <si>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</si>
  <si>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</si>
  <si>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</si>
  <si>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</si>
  <si>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</si>
  <si>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</si>
  <si>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</si>
  <si>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</si>
  <si>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</si>
  <si>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</si>
  <si>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</si>
  <si>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</si>
  <si>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</si>
  <si>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</si>
  <si>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</si>
  <si>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</si>
  <si>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</si>
  <si>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</si>
  <si>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</si>
  <si>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</si>
  <si>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</si>
  <si>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</si>
  <si>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</si>
  <si>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</si>
  <si>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</si>
  <si>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</si>
  <si>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</si>
  <si>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</si>
  <si>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</si>
  <si>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</si>
  <si>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</si>
  <si>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</si>
  <si>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</si>
  <si>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</si>
  <si>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</si>
  <si>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</si>
  <si>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</si>
  <si>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</si>
  <si>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</si>
  <si>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</si>
  <si>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</si>
  <si>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</si>
  <si>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</si>
  <si>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</si>
  <si>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</si>
  <si>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</si>
  <si>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</si>
  <si>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</si>
  <si>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</si>
  <si>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</si>
  <si>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</si>
  <si>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</si>
  <si>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</si>
  <si>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</si>
  <si>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</si>
  <si>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</si>
  <si>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</si>
  <si>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</si>
  <si>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</si>
  <si>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</si>
  <si>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</si>
  <si>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</si>
  <si>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</si>
  <si>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</si>
  <si>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</si>
  <si>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</si>
  <si>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</si>
  <si>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</si>
  <si>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</si>
  <si>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</si>
  <si>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</si>
  <si>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</si>
  <si>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</si>
  <si>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</si>
  <si>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</si>
  <si>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</si>
  <si>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</si>
  <si>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</si>
  <si>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</si>
  <si>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</si>
  <si>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</si>
  <si>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</si>
  <si>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</si>
  <si>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</si>
  <si>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</si>
  <si>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</si>
  <si>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</si>
  <si>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</si>
  <si>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</si>
  <si>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</si>
  <si>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</si>
  <si>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</si>
  <si>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</si>
  <si>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</si>
  <si>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</si>
  <si>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</si>
  <si>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</si>
  <si>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</si>
  <si>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</si>
  <si>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</si>
  <si>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</si>
  <si>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</si>
  <si>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</si>
  <si>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</si>
  <si>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</si>
  <si>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</si>
  <si>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</si>
  <si>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</si>
  <si>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</si>
  <si>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</si>
  <si>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</si>
  <si>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</si>
  <si>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</si>
  <si>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</si>
  <si>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</si>
  <si>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</si>
  <si>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</si>
  <si>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</si>
  <si>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</si>
  <si>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</si>
  <si>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</si>
  <si>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</si>
  <si>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</si>
  <si>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</si>
  <si>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</si>
  <si>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</si>
  <si>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</si>
  <si>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</si>
  <si>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</si>
  <si>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</si>
  <si>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</si>
  <si>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</si>
  <si>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</si>
  <si>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</si>
  <si>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</si>
  <si>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</si>
  <si>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</si>
  <si>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</si>
  <si>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</si>
  <si>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</si>
  <si>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</si>
  <si>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</si>
  <si>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</si>
  <si>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</si>
  <si>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</si>
  <si>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</si>
  <si>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</si>
  <si>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</si>
  <si>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</si>
  <si>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</si>
  <si>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</si>
  <si>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</si>
  <si>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</si>
  <si>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</si>
  <si>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</si>
  <si>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</si>
  <si>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</si>
  <si>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</si>
  <si>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</si>
  <si>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</si>
  <si>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</si>
  <si>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</si>
  <si>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</si>
  <si>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</si>
  <si>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</si>
  <si>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</si>
  <si>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</si>
  <si>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</si>
  <si>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</si>
  <si>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</si>
  <si>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</si>
  <si>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</si>
  <si>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</si>
  <si>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</si>
  <si>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</si>
  <si>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</si>
  <si>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</si>
  <si>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</si>
  <si>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</si>
  <si>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</si>
  <si>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</si>
  <si>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</si>
  <si>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</si>
  <si>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</si>
  <si>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</si>
  <si>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</si>
  <si>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</si>
  <si>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</si>
  <si>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</si>
  <si>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</si>
  <si>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</si>
  <si>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</si>
  <si>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</si>
  <si>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</si>
  <si>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</si>
  <si>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</si>
  <si>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</si>
  <si>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</si>
  <si>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</si>
  <si>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</si>
  <si>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</si>
  <si>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</si>
  <si>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</si>
  <si>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</si>
  <si>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</si>
  <si>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</si>
  <si>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</si>
  <si>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</si>
  <si>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</si>
  <si>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</si>
  <si>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</si>
  <si>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</si>
  <si>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</si>
  <si>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</si>
  <si>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</si>
  <si>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</si>
  <si>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</si>
  <si>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</si>
  <si>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</si>
  <si>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</si>
  <si>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</si>
  <si>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</si>
  <si>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</si>
  <si>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</si>
  <si>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</si>
  <si>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</si>
  <si>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</si>
  <si>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</si>
  <si>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</si>
  <si>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</si>
  <si>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</si>
  <si>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</si>
  <si>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</si>
  <si>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</si>
  <si>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</si>
  <si>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</si>
  <si>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</si>
  <si>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</si>
  <si>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</si>
  <si>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</si>
  <si>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</si>
  <si>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</si>
  <si>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</si>
  <si>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</si>
  <si>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</si>
  <si>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</si>
  <si>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</si>
  <si>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</si>
  <si>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</si>
  <si>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</si>
  <si>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</si>
  <si>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</si>
  <si>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</si>
  <si>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</si>
  <si>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</si>
  <si>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</si>
  <si>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</si>
  <si>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</si>
  <si>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</si>
  <si>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</si>
  <si>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</si>
  <si>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</si>
  <si>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</si>
  <si>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</si>
  <si>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</si>
  <si>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</si>
  <si>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</si>
  <si>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</si>
  <si>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</si>
  <si>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</si>
  <si>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</si>
  <si>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</si>
  <si>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</si>
  <si>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</si>
  <si>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</si>
  <si>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</si>
  <si>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</si>
  <si>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</si>
  <si>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</si>
  <si>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</si>
  <si>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</si>
  <si>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</si>
  <si>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</si>
  <si>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</si>
  <si>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</si>
  <si>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</si>
  <si>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</si>
  <si>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</si>
  <si>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</si>
  <si>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</si>
  <si>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</si>
  <si>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</si>
  <si>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</si>
  <si>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</si>
  <si>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</si>
  <si>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</si>
  <si>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</si>
  <si>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</si>
  <si>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</si>
  <si>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</si>
  <si>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</si>
  <si>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</si>
  <si>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</si>
  <si>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</si>
  <si>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</si>
  <si>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</si>
  <si>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</si>
  <si>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</si>
  <si>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</si>
  <si>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</si>
  <si>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</si>
  <si>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</si>
  <si>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</si>
  <si>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</si>
  <si>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</si>
  <si>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</si>
  <si>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</si>
  <si>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</si>
  <si>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</si>
  <si>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</si>
  <si>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</si>
  <si>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</si>
  <si>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</si>
  <si>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</si>
  <si>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</si>
  <si>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</si>
  <si>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</si>
  <si>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</si>
  <si>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</si>
  <si>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</si>
  <si>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</si>
  <si>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</si>
  <si>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</si>
  <si>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</si>
  <si>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</si>
  <si>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</si>
  <si>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</si>
  <si>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</si>
  <si>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</si>
  <si>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</si>
  <si>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</si>
  <si>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</si>
  <si>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</si>
  <si>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</si>
  <si>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</si>
  <si>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</si>
  <si>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</si>
  <si>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</si>
  <si>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</si>
  <si>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</si>
  <si>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</si>
  <si>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</si>
  <si>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</si>
  <si>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</si>
  <si>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</si>
  <si>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</si>
  <si>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</si>
  <si>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</si>
  <si>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</si>
  <si>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</si>
  <si>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</si>
  <si>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</si>
  <si>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</si>
  <si>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</si>
  <si>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</si>
  <si>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</si>
  <si>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</si>
  <si>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</si>
  <si>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</si>
  <si>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</si>
  <si>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</si>
  <si>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</si>
  <si>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</si>
  <si>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</si>
  <si>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</si>
  <si>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</si>
  <si>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</si>
  <si>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</si>
  <si>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</si>
  <si>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</si>
  <si>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</si>
  <si>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</si>
  <si>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</si>
  <si>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</si>
  <si>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</si>
  <si>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</si>
  <si>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</si>
  <si>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</si>
  <si>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</si>
  <si>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</si>
  <si>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</si>
  <si>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</si>
  <si>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</si>
  <si>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</si>
  <si>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</si>
  <si>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</si>
  <si>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</si>
  <si>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</si>
  <si>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</si>
  <si>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</si>
  <si>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</si>
  <si>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</si>
  <si>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</si>
  <si>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</si>
  <si>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</si>
  <si>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</si>
  <si>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</si>
  <si>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</si>
  <si>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</si>
  <si>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</si>
  <si>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</si>
  <si>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</si>
  <si>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</si>
  <si>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</si>
  <si>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</si>
  <si>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</si>
  <si>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</si>
  <si>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</si>
  <si>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</si>
  <si>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</si>
  <si>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</si>
  <si>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</si>
  <si>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</si>
  <si>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</si>
  <si>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</si>
  <si>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</si>
  <si>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</si>
  <si>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</si>
  <si>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</si>
  <si>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</si>
  <si>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</si>
  <si>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</si>
  <si>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</si>
  <si>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</si>
  <si>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</si>
  <si>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</si>
  <si>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</si>
  <si>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</si>
  <si>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</si>
  <si>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</si>
  <si>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</si>
  <si>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</si>
  <si>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</si>
  <si>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</si>
  <si>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</si>
  <si>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</si>
  <si>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</si>
  <si>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</si>
  <si>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</si>
  <si>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</si>
  <si>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</si>
  <si>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</si>
  <si>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</si>
  <si>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</si>
  <si>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</si>
  <si>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</si>
  <si>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</si>
  <si>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</si>
  <si>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</si>
  <si>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</si>
  <si>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</si>
  <si>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</si>
  <si>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</si>
  <si>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</si>
  <si>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</si>
  <si>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</si>
  <si>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</si>
  <si>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</si>
  <si>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</si>
  <si>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</si>
  <si>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</si>
  <si>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</si>
  <si>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</si>
  <si>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</si>
  <si>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</si>
  <si>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</si>
  <si>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</si>
  <si>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</si>
  <si>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</si>
  <si>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</si>
  <si>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</si>
  <si>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</si>
  <si>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</si>
  <si>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</si>
  <si>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</si>
  <si>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</si>
  <si>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</si>
  <si>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</si>
  <si>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</si>
  <si>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</si>
  <si>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</si>
  <si>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</si>
  <si>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</si>
  <si>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</si>
  <si>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</si>
  <si>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</si>
  <si>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</si>
  <si>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</si>
  <si>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</si>
  <si>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</si>
  <si>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</si>
  <si>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</si>
  <si>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</si>
  <si>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</si>
  <si>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</si>
  <si>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</si>
  <si>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</si>
  <si>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</si>
  <si>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</si>
  <si>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</si>
  <si>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</si>
  <si>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</si>
  <si>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</si>
  <si>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</si>
  <si>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</si>
  <si>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</si>
  <si>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</si>
  <si>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</si>
  <si>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</si>
  <si>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</si>
  <si>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</si>
  <si>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</si>
  <si>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</si>
  <si>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</si>
  <si>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</si>
  <si>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</si>
  <si>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</si>
  <si>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</si>
  <si>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</si>
  <si>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</si>
  <si>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</si>
  <si>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</si>
  <si>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</si>
  <si>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</si>
  <si>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</si>
  <si>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</si>
  <si>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</si>
  <si>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</si>
  <si>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</si>
  <si>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</si>
  <si>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</si>
  <si>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</si>
  <si>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</si>
  <si>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</si>
  <si>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</si>
  <si>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</si>
  <si>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</si>
  <si>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</si>
  <si>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</si>
  <si>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</si>
  <si>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</si>
  <si>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</si>
  <si>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</si>
  <si>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</si>
  <si>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</si>
  <si>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</si>
  <si>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</si>
  <si>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</si>
  <si>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</si>
  <si>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</si>
  <si>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</si>
  <si>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</si>
  <si>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</si>
  <si>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</si>
  <si>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</si>
  <si>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</si>
  <si>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</si>
  <si>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</si>
  <si>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</si>
  <si>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</si>
  <si>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</si>
  <si>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</si>
  <si>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</si>
  <si>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</si>
  <si>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</si>
  <si>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</si>
  <si>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</si>
  <si>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</si>
  <si>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</si>
  <si>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</si>
  <si>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</si>
  <si>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</si>
  <si>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</si>
  <si>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</si>
  <si>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</si>
  <si>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</si>
  <si>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</si>
  <si>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</si>
  <si>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</si>
  <si>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</si>
  <si>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</si>
  <si>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</si>
  <si>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</si>
  <si>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</si>
  <si>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</si>
  <si>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</si>
  <si>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</si>
  <si>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</si>
  <si>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</si>
  <si>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</si>
  <si>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</si>
  <si>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</si>
  <si>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</si>
  <si>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</si>
  <si>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</si>
  <si>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</si>
  <si>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</si>
  <si>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</si>
  <si>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</si>
  <si>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</si>
  <si>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</si>
  <si>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</si>
  <si>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</si>
  <si>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</si>
  <si>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</si>
  <si>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</si>
  <si>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</si>
  <si>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</si>
  <si>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</si>
  <si>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</si>
  <si>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</si>
  <si>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</si>
  <si>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</si>
  <si>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</si>
  <si>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</si>
  <si>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</si>
  <si>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</si>
  <si>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</si>
  <si>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</si>
  <si>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</si>
  <si>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</si>
  <si>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</si>
  <si>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</si>
  <si>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</si>
  <si>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</si>
  <si>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</si>
  <si>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</si>
  <si>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</si>
  <si>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</si>
  <si>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</si>
  <si>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</si>
  <si>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</si>
  <si>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</si>
  <si>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</si>
  <si>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</si>
  <si>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</si>
  <si>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</si>
  <si>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</si>
  <si>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</si>
  <si>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</si>
  <si>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</si>
  <si>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</si>
  <si>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</si>
  <si>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</si>
  <si>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</si>
  <si>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</si>
  <si>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</si>
  <si>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</si>
  <si>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</si>
  <si>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</si>
  <si>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</si>
  <si>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</si>
  <si>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</si>
  <si>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</si>
  <si>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</si>
  <si>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</si>
  <si>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</si>
  <si>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</si>
  <si>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</si>
  <si>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</si>
  <si>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</si>
  <si>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</si>
  <si>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</si>
  <si>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</si>
  <si>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</si>
  <si>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</si>
  <si>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</si>
  <si>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</si>
  <si>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</si>
  <si>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</si>
  <si>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</si>
  <si>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</si>
  <si>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</si>
  <si>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</si>
  <si>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</si>
  <si>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</si>
  <si>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</si>
  <si>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</si>
  <si>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</si>
  <si>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</si>
  <si>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</si>
  <si>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</si>
  <si>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</si>
  <si>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</si>
  <si>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</si>
  <si>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</si>
  <si>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</si>
  <si>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</si>
  <si>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</si>
  <si>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</si>
  <si>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</si>
  <si>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</si>
  <si>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</si>
  <si>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</si>
  <si>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</si>
  <si>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</si>
  <si>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</si>
  <si>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</si>
  <si>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</si>
  <si>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</si>
  <si>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</si>
  <si>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</si>
  <si>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</si>
  <si>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</si>
  <si>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</si>
  <si>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</si>
  <si>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</si>
  <si>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</si>
  <si>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</si>
  <si>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</si>
  <si>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</si>
  <si>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</si>
  <si>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</si>
  <si>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</si>
  <si>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</si>
  <si>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</si>
  <si>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</si>
  <si>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</si>
  <si>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</si>
  <si>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</si>
  <si>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</si>
  <si>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</si>
  <si>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</si>
  <si>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</si>
  <si>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</si>
  <si>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</si>
  <si>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</si>
  <si>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</si>
  <si>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</si>
  <si>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</si>
  <si>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</si>
  <si>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</si>
  <si>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</si>
  <si>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</si>
  <si>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</si>
  <si>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</si>
  <si>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</si>
  <si>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</si>
  <si>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</si>
  <si>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</si>
  <si>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</si>
  <si>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</si>
  <si>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</si>
  <si>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</si>
  <si>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</si>
  <si>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</si>
  <si>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</si>
  <si>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</si>
  <si>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</si>
  <si>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</si>
  <si>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</si>
  <si>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</si>
  <si>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</si>
  <si>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</si>
  <si>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</si>
  <si>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</si>
  <si>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</si>
  <si>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</si>
  <si>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</si>
  <si>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</si>
  <si>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</si>
  <si>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</si>
  <si>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</si>
  <si>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</si>
  <si>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</si>
  <si>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</si>
  <si>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</si>
  <si>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</si>
  <si>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</si>
  <si>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</si>
  <si>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</si>
  <si>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</si>
  <si>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</si>
  <si>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</si>
  <si>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</si>
  <si>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</si>
  <si>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</si>
  <si>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</si>
  <si>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</si>
  <si>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</si>
  <si>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</si>
  <si>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</si>
  <si>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</si>
  <si>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</si>
  <si>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</si>
  <si>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</si>
  <si>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</si>
  <si>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</si>
  <si>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</si>
  <si>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</si>
  <si>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</si>
  <si>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</si>
  <si>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</si>
  <si>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</si>
  <si>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</si>
  <si>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</si>
  <si>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</si>
  <si>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</si>
  <si>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</si>
  <si>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</si>
  <si>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</si>
  <si>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</si>
  <si>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</si>
  <si>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</si>
  <si>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</si>
  <si>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</si>
  <si>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</si>
  <si>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</si>
  <si>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</si>
  <si>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</si>
  <si>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</si>
  <si>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</si>
  <si>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</si>
  <si>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</si>
  <si>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</si>
  <si>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</si>
  <si>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</si>
  <si>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</si>
  <si>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</si>
  <si>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</si>
  <si>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</si>
  <si>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</si>
  <si>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</si>
  <si>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</si>
  <si>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</si>
  <si>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</si>
  <si>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</si>
  <si>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</si>
  <si>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</si>
  <si>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</si>
  <si>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</si>
  <si>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</si>
  <si>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</si>
  <si>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</si>
  <si>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</si>
  <si>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</si>
  <si>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</si>
  <si>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</si>
  <si>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</si>
  <si>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</si>
  <si>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</si>
  <si>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</si>
  <si>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</si>
  <si>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</si>
  <si>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</si>
  <si>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</si>
  <si>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</si>
  <si>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</si>
  <si>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</si>
  <si>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</si>
  <si>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</si>
  <si>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</si>
  <si>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</si>
  <si>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</si>
  <si>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</si>
  <si>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</si>
  <si>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</si>
  <si>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</si>
  <si>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</si>
  <si>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</si>
  <si>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</si>
  <si>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</si>
  <si>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</si>
  <si>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</si>
  <si>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</si>
  <si>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</si>
  <si>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</si>
  <si>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</si>
  <si>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</si>
  <si>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</si>
  <si>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</si>
  <si>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</si>
  <si>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</si>
  <si>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</si>
  <si>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</si>
  <si>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</si>
  <si>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</si>
  <si>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</si>
  <si>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</si>
  <si>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</si>
  <si>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</si>
  <si>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</si>
  <si>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</si>
  <si>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</si>
  <si>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</si>
  <si>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</si>
  <si>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</si>
  <si>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</si>
  <si>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</si>
  <si>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</si>
  <si>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</si>
  <si>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</si>
  <si>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</si>
  <si>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</si>
  <si>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</si>
  <si>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</si>
  <si>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</si>
  <si>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</si>
  <si>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</si>
  <si>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</si>
  <si>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</si>
  <si>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</si>
  <si>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</si>
  <si>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</si>
  <si>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</si>
  <si>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</si>
  <si>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</si>
  <si>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</si>
  <si>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</si>
  <si>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</si>
  <si>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</si>
  <si>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</si>
  <si>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</si>
  <si>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</si>
  <si>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</si>
  <si>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</si>
  <si>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</si>
  <si>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</si>
  <si>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</si>
  <si>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</si>
  <si>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</si>
  <si>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</si>
  <si>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</si>
  <si>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</si>
  <si>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</si>
  <si>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</si>
  <si>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</si>
  <si>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</si>
  <si>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</si>
  <si>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</si>
  <si>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</si>
  <si>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</si>
  <si>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</si>
  <si>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</si>
  <si>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</si>
  <si>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</si>
  <si>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</si>
  <si>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</si>
  <si>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</si>
  <si>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</si>
  <si>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</si>
  <si>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</si>
  <si>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</si>
  <si>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</si>
  <si>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</si>
  <si>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</si>
  <si>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</si>
  <si>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</si>
  <si>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</si>
  <si>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</si>
  <si>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</si>
  <si>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</si>
  <si>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</si>
  <si>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</si>
  <si>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</si>
  <si>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</si>
  <si>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</si>
  <si>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</si>
  <si>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</si>
  <si>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</si>
  <si>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</si>
  <si>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</si>
  <si>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</si>
  <si>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</si>
  <si>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</si>
  <si>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</si>
  <si>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</si>
  <si>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</si>
  <si>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</si>
  <si>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</si>
  <si>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</si>
  <si>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</si>
  <si>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</si>
  <si>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</si>
  <si>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</si>
  <si>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</si>
  <si>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</si>
  <si>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</si>
  <si>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</si>
  <si>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</si>
  <si>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</si>
  <si>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</si>
  <si>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</si>
  <si>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</si>
  <si>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</si>
  <si>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</si>
  <si>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</si>
  <si>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</si>
  <si>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</si>
  <si>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</si>
  <si>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</si>
  <si>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</si>
  <si>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</si>
  <si>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</si>
  <si>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</si>
  <si>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</si>
  <si>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</si>
  <si>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</si>
  <si>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</si>
  <si>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</si>
  <si>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</si>
  <si>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</si>
  <si>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</si>
  <si>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</si>
  <si>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</si>
  <si>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</si>
  <si>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</si>
  <si>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</si>
  <si>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</si>
  <si>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</si>
  <si>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</si>
  <si>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</si>
  <si>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</si>
  <si>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</si>
  <si>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</si>
  <si>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</si>
  <si>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</si>
  <si>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</si>
  <si>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</si>
  <si>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</si>
  <si>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</si>
  <si>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</si>
  <si>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</si>
  <si>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</si>
  <si>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</si>
  <si>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</si>
  <si>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</si>
  <si>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</si>
  <si>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</si>
  <si>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</si>
  <si>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</si>
  <si>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</si>
  <si>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</si>
  <si>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</si>
  <si>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</si>
  <si>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</si>
  <si>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</si>
  <si>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</si>
  <si>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</si>
  <si>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</si>
  <si>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</si>
  <si>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</si>
  <si>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</si>
  <si>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</si>
  <si>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</si>
  <si>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</si>
  <si>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</si>
  <si>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</si>
  <si>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</si>
  <si>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</si>
  <si>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</si>
  <si>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</si>
  <si>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</si>
  <si>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</si>
  <si>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</si>
  <si>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</si>
  <si>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</si>
  <si>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</si>
  <si>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</si>
  <si>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</si>
  <si>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</si>
  <si>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</si>
  <si>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</si>
  <si>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</si>
  <si>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</si>
  <si>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</si>
  <si>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</si>
  <si>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</si>
  <si>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</si>
  <si>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</si>
  <si>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</si>
  <si>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</si>
  <si>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</si>
  <si>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</si>
  <si>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</si>
  <si>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</si>
  <si>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</si>
  <si>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</si>
  <si>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</si>
  <si>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</si>
  <si>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</si>
  <si>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</si>
  <si>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</si>
  <si>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</si>
  <si>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</si>
  <si>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</si>
  <si>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</si>
  <si>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</si>
  <si>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</si>
  <si>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</si>
  <si>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</si>
  <si>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</si>
  <si>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</si>
  <si>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</si>
  <si>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</si>
  <si>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</si>
  <si>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</si>
  <si>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</si>
  <si>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</si>
  <si>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</si>
  <si>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</si>
  <si>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</si>
  <si>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</si>
  <si>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</si>
  <si>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</si>
  <si>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</si>
  <si>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</si>
  <si>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</si>
  <si>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</si>
  <si>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</si>
  <si>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</si>
  <si>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</si>
  <si>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</si>
  <si>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</si>
  <si>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</si>
  <si>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</si>
  <si>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</si>
  <si>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</si>
  <si>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</si>
  <si>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</si>
  <si>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</si>
  <si>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</si>
  <si>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</si>
  <si>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</si>
  <si>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</si>
  <si>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</si>
  <si>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</si>
  <si>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</si>
  <si>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</si>
  <si>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</si>
  <si>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</si>
  <si>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</si>
  <si>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</si>
  <si>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</si>
  <si>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</si>
  <si>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</si>
  <si>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</si>
  <si>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</si>
  <si>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</si>
  <si>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</si>
  <si>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</si>
  <si>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</si>
  <si>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</si>
  <si>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</si>
  <si>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</si>
  <si>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</si>
  <si>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</si>
  <si>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</si>
  <si>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</si>
  <si>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</si>
  <si>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</si>
  <si>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</si>
  <si>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</si>
  <si>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</si>
  <si>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</si>
  <si>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</si>
  <si>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</si>
  <si>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</si>
  <si>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</si>
  <si>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</si>
  <si>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</si>
  <si>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</si>
  <si>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</si>
  <si>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</si>
  <si>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</si>
  <si>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</si>
  <si>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</si>
  <si>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</si>
  <si>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</si>
  <si>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</si>
  <si>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</si>
  <si>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</si>
  <si>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</si>
  <si>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</si>
  <si>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</si>
  <si>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</si>
  <si>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</si>
  <si>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</si>
  <si>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</si>
  <si>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</si>
  <si>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</si>
  <si>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</si>
  <si>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</si>
  <si>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</si>
  <si>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</si>
  <si>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</si>
  <si>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</si>
  <si>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</si>
  <si>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</si>
  <si>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</si>
  <si>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</si>
  <si>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</si>
  <si>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</si>
  <si>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</si>
  <si>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</si>
  <si>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</si>
  <si>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</si>
  <si>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</si>
  <si>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</si>
  <si>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</si>
  <si>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</si>
  <si>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</si>
  <si>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</si>
  <si>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</si>
  <si>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</si>
  <si>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</si>
  <si>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</si>
  <si>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</si>
  <si>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</si>
  <si>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</si>
  <si>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</si>
  <si>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</si>
  <si>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</si>
  <si>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</si>
  <si>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</si>
  <si>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</si>
  <si>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</si>
  <si>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</si>
  <si>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</si>
  <si>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</si>
  <si>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</si>
  <si>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</si>
  <si>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</si>
  <si>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</si>
  <si>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</si>
  <si>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</si>
  <si>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</si>
  <si>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</si>
  <si>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</si>
  <si>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</si>
  <si>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</si>
  <si>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</si>
  <si>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</si>
  <si>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</si>
  <si>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</si>
  <si>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</si>
  <si>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</si>
  <si>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</si>
  <si>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</si>
  <si>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</si>
  <si>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</si>
  <si>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</si>
  <si>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</si>
  <si>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</si>
  <si>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</si>
  <si>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</si>
  <si>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</si>
  <si>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</si>
  <si>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</si>
  <si>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</si>
  <si>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</si>
  <si>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</si>
  <si>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</si>
  <si>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</si>
  <si>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</si>
  <si>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</si>
  <si>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</si>
  <si>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</si>
  <si>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</si>
  <si>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</si>
  <si>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</si>
  <si>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</si>
  <si>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</si>
  <si>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</si>
  <si>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</si>
  <si>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</si>
  <si>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</si>
  <si>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</si>
  <si>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</si>
  <si>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</si>
  <si>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</si>
  <si>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</si>
  <si>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</si>
  <si>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</si>
  <si>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</si>
  <si>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</si>
  <si>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</si>
  <si>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</si>
  <si>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</si>
  <si>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</si>
  <si>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</si>
  <si>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</si>
  <si>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</si>
  <si>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</si>
  <si>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</si>
  <si>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</si>
  <si>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</si>
  <si>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</si>
  <si>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</si>
  <si>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</si>
  <si>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</si>
  <si>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</si>
  <si>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</si>
  <si>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</si>
  <si>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</si>
  <si>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</si>
  <si>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</si>
  <si>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</si>
  <si>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</si>
  <si>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</si>
  <si>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</si>
  <si>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</si>
  <si>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</si>
  <si>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</si>
  <si>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</si>
  <si>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</si>
  <si>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</si>
  <si>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</si>
  <si>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</si>
  <si>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</si>
  <si>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</si>
  <si>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</si>
  <si>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</si>
  <si>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</si>
  <si>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</si>
  <si>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</si>
  <si>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</si>
  <si>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</si>
  <si>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</si>
  <si>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</si>
  <si>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</si>
  <si>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</si>
  <si>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</si>
  <si>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</si>
  <si>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</si>
  <si>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</si>
  <si>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</si>
  <si>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</si>
  <si>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</si>
  <si>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</si>
  <si>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</si>
  <si>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</si>
  <si>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</si>
  <si>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</si>
  <si>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</si>
  <si>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</si>
  <si>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</si>
  <si>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</si>
  <si>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</si>
  <si>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</si>
  <si>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</si>
  <si>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</si>
  <si>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</si>
  <si>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</si>
  <si>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</si>
  <si>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</si>
  <si>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</si>
  <si>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</si>
  <si>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</si>
  <si>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</si>
  <si>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</si>
  <si>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</si>
  <si>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</si>
  <si>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</si>
  <si>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</si>
  <si>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</si>
  <si>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</si>
  <si>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</si>
  <si>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</si>
  <si>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</si>
  <si>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</si>
  <si>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</si>
  <si>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</si>
  <si>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</si>
  <si>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</si>
  <si>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</si>
  <si>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</si>
  <si>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</si>
  <si>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</si>
  <si>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</si>
  <si>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</si>
  <si>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</si>
  <si>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</si>
  <si>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</si>
  <si>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</si>
  <si>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</si>
  <si>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</si>
  <si>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</si>
  <si>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</si>
  <si>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</si>
  <si>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</si>
  <si>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</si>
  <si>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</si>
  <si>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</si>
  <si>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</si>
  <si>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</si>
  <si>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</si>
  <si>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</si>
  <si>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</si>
  <si>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</si>
  <si>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</si>
  <si>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</si>
  <si>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</si>
  <si>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</si>
  <si>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</si>
  <si>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</si>
  <si>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</si>
  <si>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</si>
  <si>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</si>
  <si>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</si>
  <si>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</si>
  <si>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</si>
  <si>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</si>
  <si>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</si>
  <si>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</si>
  <si>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</si>
  <si>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</si>
  <si>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</si>
  <si>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</si>
  <si>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</si>
  <si>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</si>
  <si>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</si>
  <si>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</si>
  <si>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</si>
  <si>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</si>
  <si>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</si>
  <si>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</si>
  <si>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</si>
  <si>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</si>
  <si>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</si>
  <si>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</si>
  <si>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</si>
  <si>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</si>
  <si>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</si>
  <si>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</si>
  <si>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</si>
  <si>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</si>
  <si>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</si>
  <si>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</si>
  <si>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</si>
  <si>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</si>
  <si>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</si>
  <si>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</si>
  <si>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</si>
  <si>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</si>
  <si>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</si>
  <si>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</si>
  <si>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</si>
  <si>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</si>
  <si>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</si>
  <si>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</si>
  <si>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</si>
  <si>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</si>
  <si>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</si>
  <si>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</si>
  <si>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</si>
  <si>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</si>
  <si>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</si>
  <si>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</si>
  <si>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</si>
  <si>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</si>
  <si>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</si>
  <si>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</si>
  <si>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</si>
  <si>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</si>
  <si>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</si>
  <si>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</si>
  <si>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</si>
  <si>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</si>
  <si>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</si>
  <si>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</si>
  <si>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</si>
  <si>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</si>
  <si>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</si>
  <si>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</si>
  <si>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</si>
  <si>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</si>
  <si>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</si>
  <si>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</si>
  <si>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</si>
  <si>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</si>
  <si>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</si>
  <si>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</si>
  <si>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</si>
  <si>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</si>
  <si>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</si>
  <si>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</si>
  <si>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</si>
  <si>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</si>
  <si>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</si>
  <si>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</si>
  <si>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</si>
  <si>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</si>
  <si>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</si>
  <si>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</si>
  <si>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</si>
  <si>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</si>
  <si>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</si>
  <si>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</si>
  <si>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</si>
  <si>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</si>
  <si>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</si>
  <si>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</si>
  <si>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</si>
  <si>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</si>
  <si>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</si>
  <si>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</si>
  <si>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</si>
  <si>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</si>
  <si>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</si>
  <si>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</si>
  <si>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</si>
  <si>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</si>
  <si>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</si>
  <si>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</si>
  <si>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</si>
  <si>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</si>
  <si>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</si>
  <si>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</si>
  <si>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</si>
  <si>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</si>
  <si>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</si>
  <si>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</si>
  <si>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</si>
  <si>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</si>
  <si>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</si>
  <si>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</si>
  <si>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</si>
  <si>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</si>
  <si>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</si>
  <si>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</si>
  <si>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</si>
  <si>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</si>
  <si>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</si>
  <si>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</si>
  <si>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</si>
  <si>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</si>
  <si>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</si>
  <si>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</si>
  <si>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</si>
  <si>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</si>
  <si>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</si>
  <si>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</si>
  <si>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</si>
  <si>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</si>
  <si>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</si>
  <si>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</si>
  <si>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</si>
  <si>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</si>
  <si>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</si>
  <si>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</si>
  <si>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</si>
  <si>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</si>
  <si>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</si>
  <si>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</si>
  <si>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</si>
  <si>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</si>
  <si>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</si>
  <si>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</si>
  <si>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</si>
  <si>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</si>
  <si>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</si>
  <si>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</si>
  <si>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</si>
  <si>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</si>
  <si>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</si>
  <si>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</si>
  <si>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</si>
  <si>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</si>
  <si>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</si>
  <si>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</si>
  <si>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</si>
  <si>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</si>
  <si>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</si>
  <si>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</si>
  <si>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</si>
  <si>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</si>
  <si>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</si>
  <si>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</si>
  <si>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</si>
  <si>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</si>
  <si>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</si>
  <si>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</si>
  <si>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</si>
  <si>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</si>
  <si>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</si>
  <si>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</si>
  <si>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</si>
  <si>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</si>
  <si>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</si>
  <si>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</si>
  <si>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</si>
  <si>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</si>
  <si>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</si>
  <si>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</si>
  <si>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</si>
  <si>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</si>
  <si>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</si>
  <si>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</si>
  <si>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</si>
  <si>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</si>
  <si>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</si>
  <si>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</si>
  <si>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</si>
  <si>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</si>
  <si>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</si>
  <si>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</si>
  <si>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</si>
  <si>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</si>
  <si>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</si>
  <si>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</si>
  <si>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</si>
  <si>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</si>
  <si>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</si>
  <si>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</si>
  <si>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</si>
  <si>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</si>
  <si>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</si>
  <si>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</si>
  <si>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</si>
  <si>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</si>
  <si>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</si>
  <si>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</si>
  <si>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</si>
  <si>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</si>
  <si>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</si>
  <si>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</si>
  <si>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</si>
  <si>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</si>
  <si>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</si>
  <si>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</si>
  <si>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</si>
  <si>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</si>
  <si>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</si>
  <si>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</si>
  <si>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</si>
  <si>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</si>
  <si>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</si>
  <si>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</si>
  <si>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</si>
  <si>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</si>
  <si>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</si>
  <si>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</si>
  <si>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</si>
  <si>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</si>
  <si>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</si>
  <si>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</si>
  <si>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</si>
  <si>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</si>
  <si>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</si>
  <si>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</si>
  <si>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</si>
  <si>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</si>
  <si>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</si>
  <si>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</si>
  <si>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</si>
  <si>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</si>
  <si>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</si>
  <si>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</si>
  <si>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</si>
  <si>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</si>
  <si>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</si>
  <si>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</si>
  <si>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</si>
  <si>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</si>
  <si>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</si>
  <si>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</si>
  <si>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</si>
  <si>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</si>
  <si>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</si>
  <si>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</si>
  <si>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</si>
  <si>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</si>
  <si>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</si>
  <si>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</si>
  <si>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</si>
  <si>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</si>
  <si>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</si>
  <si>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</si>
  <si>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</si>
  <si>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</si>
  <si>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</si>
  <si>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</si>
  <si>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</si>
  <si>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</si>
  <si>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</si>
  <si>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</si>
  <si>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</si>
  <si>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</si>
  <si>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</si>
  <si>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</si>
  <si>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</si>
  <si>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</si>
  <si>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</si>
  <si>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</si>
  <si>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</si>
  <si>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</si>
  <si>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</si>
  <si>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</si>
  <si>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</si>
  <si>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</si>
  <si>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</si>
  <si>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</si>
  <si>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</si>
  <si>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</si>
  <si>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</si>
  <si>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</si>
  <si>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</si>
  <si>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</si>
  <si>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</si>
  <si>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</si>
  <si>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</si>
  <si>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</si>
  <si>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</si>
  <si>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</si>
  <si>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</si>
  <si>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</si>
  <si>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</si>
  <si>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</si>
  <si>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</si>
  <si>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</si>
  <si>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</si>
  <si>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</si>
  <si>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</si>
  <si>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</si>
  <si>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</si>
  <si>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</si>
  <si>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</si>
  <si>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</si>
  <si>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</si>
  <si>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</si>
  <si>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</si>
  <si>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</si>
  <si>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</si>
  <si>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</si>
  <si>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</si>
  <si>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</si>
  <si>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</si>
  <si>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</si>
  <si>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</si>
  <si>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</si>
  <si>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</si>
  <si>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</si>
  <si>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</si>
  <si>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</si>
  <si>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</si>
  <si>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</si>
  <si>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</si>
  <si>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</si>
  <si>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</si>
  <si>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</si>
  <si>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</si>
  <si>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</si>
  <si>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</si>
  <si>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</si>
  <si>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</si>
  <si>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</si>
  <si>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</si>
  <si>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</si>
  <si>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</si>
  <si>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</si>
  <si>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</si>
  <si>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</si>
  <si>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</si>
  <si>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</si>
  <si>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</si>
  <si>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</si>
  <si>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</si>
  <si>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</si>
  <si>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</si>
  <si>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</si>
  <si>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</si>
  <si>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</si>
  <si>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</si>
  <si>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</si>
  <si>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</si>
  <si>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</si>
  <si>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</si>
  <si>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</si>
  <si>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</si>
  <si>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</si>
  <si>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</si>
  <si>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</si>
  <si>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</si>
  <si>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</si>
  <si>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</si>
  <si>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</si>
  <si>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</si>
  <si>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</si>
  <si>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</si>
  <si>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</si>
  <si>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</si>
  <si>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</si>
  <si>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</si>
  <si>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</si>
  <si>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</si>
  <si>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</si>
  <si>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</si>
  <si>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</si>
  <si>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</si>
  <si>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</si>
  <si>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</si>
  <si>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</si>
  <si>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</si>
  <si>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</si>
  <si>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</si>
  <si>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</si>
  <si>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</si>
  <si>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</si>
  <si>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</si>
  <si>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</si>
  <si>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</si>
  <si>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</si>
  <si>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</si>
  <si>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</si>
  <si>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</si>
  <si>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</si>
  <si>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</si>
  <si>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</si>
  <si>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</si>
  <si>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</si>
  <si>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</si>
  <si>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</si>
  <si>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</si>
  <si>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</si>
  <si>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</si>
  <si>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</si>
  <si>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</si>
  <si>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</si>
  <si>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</si>
  <si>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</si>
  <si>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</si>
  <si>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</si>
  <si>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</si>
  <si>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</si>
  <si>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</si>
  <si>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</si>
  <si>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</si>
  <si>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</si>
  <si>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</si>
  <si>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</si>
  <si>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</si>
  <si>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</si>
  <si>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</si>
  <si>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</si>
  <si>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</si>
  <si>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</si>
  <si>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</si>
  <si>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</si>
  <si>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</si>
  <si>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</si>
  <si>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</si>
  <si>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</si>
  <si>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</si>
  <si>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</si>
  <si>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</si>
  <si>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</si>
  <si>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</si>
  <si>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</si>
  <si>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</si>
  <si>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</si>
  <si>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</si>
  <si>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</si>
  <si>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</si>
  <si>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</si>
  <si>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</si>
  <si>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</si>
  <si>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</si>
  <si>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</si>
  <si>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</si>
  <si>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</si>
  <si>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</si>
  <si>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</si>
  <si>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</si>
  <si>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</si>
  <si>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</si>
  <si>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</si>
  <si>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</si>
  <si>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</si>
  <si>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</si>
  <si>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</si>
  <si>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</si>
  <si>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</si>
  <si>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</si>
  <si>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</si>
  <si>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</si>
  <si>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</si>
  <si>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</si>
  <si>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</si>
  <si>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</si>
  <si>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</si>
  <si>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</si>
  <si>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</si>
  <si>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</si>
  <si>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</si>
  <si>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</si>
  <si>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</si>
  <si>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</si>
  <si>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</si>
  <si>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</si>
  <si>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</si>
  <si>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</si>
  <si>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</si>
  <si>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</si>
  <si>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</si>
  <si>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</si>
  <si>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</si>
  <si>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</si>
  <si>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</si>
  <si>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</si>
  <si>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</si>
  <si>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</si>
  <si>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</si>
  <si>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</si>
  <si>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</si>
  <si>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</si>
  <si>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</si>
  <si>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</si>
  <si>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</si>
  <si>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</si>
  <si>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</si>
  <si>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</si>
  <si>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</si>
  <si>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</si>
  <si>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</si>
  <si>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</si>
  <si>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</si>
  <si>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</si>
  <si>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</si>
  <si>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</si>
  <si>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</si>
  <si>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</si>
  <si>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</si>
  <si>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</si>
  <si>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</si>
  <si>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</si>
  <si>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</si>
  <si>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</si>
  <si>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</si>
  <si>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</si>
  <si>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</si>
  <si>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</si>
  <si>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</si>
  <si>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</si>
  <si>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</si>
  <si>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</si>
  <si>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</si>
  <si>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</si>
  <si>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</si>
  <si>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</si>
  <si>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</si>
  <si>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</si>
  <si>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</si>
  <si>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</si>
  <si>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</si>
  <si>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</si>
  <si>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</si>
  <si>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</si>
  <si>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</si>
  <si>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</si>
  <si>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</si>
  <si>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</si>
  <si>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</si>
  <si>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</si>
  <si>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</si>
  <si>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</si>
  <si>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</si>
  <si>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</si>
  <si>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</si>
  <si>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</si>
  <si>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</si>
  <si>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</si>
  <si>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</si>
  <si>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</si>
  <si>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</si>
  <si>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</si>
  <si>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</si>
  <si>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</si>
  <si>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</si>
  <si>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</si>
  <si>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</si>
  <si>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</si>
  <si>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</si>
  <si>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</si>
  <si>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</si>
  <si>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</si>
  <si>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</si>
  <si>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</si>
  <si>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</si>
  <si>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</si>
  <si>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</si>
  <si>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</si>
  <si>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</si>
  <si>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</si>
  <si>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</si>
  <si>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</si>
  <si>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</si>
  <si>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</si>
  <si>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</si>
  <si>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</si>
  <si>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</si>
  <si>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</si>
  <si>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</si>
  <si>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</si>
  <si>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</si>
  <si>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</si>
  <si>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</si>
  <si>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</si>
  <si>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</si>
  <si>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</si>
  <si>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</si>
  <si>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</si>
  <si>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</si>
  <si>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</si>
  <si>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</si>
  <si>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</si>
  <si>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</si>
  <si>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</si>
  <si>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</si>
  <si>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</si>
  <si>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</si>
  <si>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</si>
  <si>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</si>
  <si>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</si>
  <si>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</si>
  <si>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</si>
  <si>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</si>
  <si>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</si>
  <si>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</si>
  <si>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</si>
  <si>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</si>
  <si>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</si>
  <si>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</si>
  <si>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</si>
  <si>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</si>
  <si>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</si>
  <si>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</si>
  <si>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</si>
  <si>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</si>
  <si>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</si>
  <si>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</si>
  <si>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</si>
  <si>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</si>
  <si>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</si>
  <si>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</si>
  <si>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</si>
  <si>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</si>
  <si>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</si>
  <si>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</si>
  <si>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</si>
  <si>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</si>
  <si>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</si>
  <si>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</si>
  <si>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</si>
  <si>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</si>
  <si>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</si>
  <si>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</si>
  <si>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</si>
  <si>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</si>
  <si>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</si>
  <si>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</si>
  <si>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</si>
  <si>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</si>
  <si>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</si>
  <si>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</si>
  <si>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</si>
  <si>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</si>
  <si>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</si>
  <si>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</si>
  <si>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</si>
  <si>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</si>
  <si>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</si>
  <si>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</si>
  <si>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</si>
  <si>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</si>
  <si>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</si>
  <si>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</si>
  <si>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</si>
  <si>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</si>
  <si>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</si>
  <si>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</si>
  <si>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</si>
  <si>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</si>
  <si>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</si>
  <si>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</si>
  <si>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</si>
  <si>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</si>
  <si>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</si>
  <si>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</si>
  <si>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</si>
  <si>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</si>
  <si>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</si>
  <si>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</si>
  <si>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</si>
  <si>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</si>
  <si>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</si>
  <si>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</si>
  <si>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</si>
  <si>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</si>
  <si>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</si>
  <si>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</si>
  <si>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</si>
  <si>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</si>
  <si>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</si>
  <si>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</si>
  <si>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</si>
  <si>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</si>
  <si>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</si>
  <si>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</si>
  <si>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</si>
  <si>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</si>
  <si>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</si>
  <si>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</si>
  <si>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</si>
  <si>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</si>
  <si>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</si>
  <si>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</si>
  <si>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</si>
  <si>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</si>
  <si>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</si>
  <si>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</si>
  <si>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</si>
  <si>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</si>
  <si>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</si>
  <si>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</si>
  <si>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</si>
  <si>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</si>
  <si>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</si>
  <si>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</si>
  <si>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</si>
  <si>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</si>
  <si>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</si>
  <si>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</si>
  <si>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</si>
  <si>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</si>
  <si>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</si>
  <si>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</si>
  <si>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</si>
  <si>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</si>
  <si>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</si>
  <si>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</si>
  <si>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</si>
  <si>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</si>
  <si>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</si>
  <si>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</si>
  <si>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</si>
  <si>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</si>
  <si>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</si>
  <si>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</si>
  <si>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</si>
  <si>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</si>
  <si>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</si>
  <si>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</si>
  <si>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</si>
  <si>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</si>
  <si>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</si>
  <si>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</si>
  <si>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</si>
  <si>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</si>
  <si>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</si>
  <si>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</si>
  <si>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</si>
  <si>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</si>
  <si>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</si>
  <si>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</si>
  <si>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</si>
  <si>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</si>
  <si>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</si>
  <si>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</si>
  <si>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</si>
  <si>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</si>
  <si>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</si>
  <si>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</si>
  <si>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</si>
  <si>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</si>
  <si>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</si>
  <si>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</si>
  <si>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</si>
  <si>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</si>
  <si>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</si>
  <si>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</si>
  <si>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</si>
  <si>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</si>
  <si>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</si>
  <si>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</si>
  <si>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</si>
  <si>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</si>
  <si>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</si>
  <si>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</si>
  <si>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</si>
  <si>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</si>
  <si>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</si>
  <si>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</si>
  <si>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</si>
  <si>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</si>
  <si>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</si>
  <si>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</si>
  <si>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</si>
  <si>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</si>
  <si>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</si>
  <si>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</si>
  <si>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</si>
  <si>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</si>
  <si>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</si>
  <si>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</si>
  <si>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</si>
  <si>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</si>
  <si>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</si>
  <si>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</si>
  <si>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</si>
  <si>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</si>
  <si>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</si>
  <si>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</si>
  <si>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</si>
  <si>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</si>
  <si>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</si>
  <si>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</si>
  <si>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</si>
  <si>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</si>
  <si>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</si>
  <si>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</si>
  <si>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</si>
  <si>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</si>
  <si>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</si>
  <si>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</si>
  <si>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</si>
  <si>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</si>
  <si>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</si>
  <si>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</si>
  <si>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</si>
  <si>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</si>
  <si>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</si>
  <si>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</si>
  <si>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</si>
  <si>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</si>
  <si>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</si>
  <si>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</si>
  <si>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</si>
  <si>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</si>
  <si>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</si>
  <si>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</si>
  <si>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</si>
  <si>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</si>
  <si>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</si>
  <si>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</si>
  <si>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</si>
  <si>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</si>
  <si>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</si>
  <si>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</si>
  <si>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</si>
  <si>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</si>
  <si>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</si>
  <si>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</si>
  <si>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</si>
  <si>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</si>
  <si>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</si>
  <si>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</si>
  <si>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</si>
  <si>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</si>
  <si>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</si>
  <si>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</si>
  <si>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</si>
  <si>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</si>
  <si>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</si>
  <si>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</si>
  <si>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</si>
  <si>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</si>
  <si>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</si>
  <si>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</si>
  <si>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</si>
  <si>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</si>
  <si>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</si>
  <si>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</si>
  <si>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</si>
  <si>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</si>
  <si>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</si>
  <si>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</si>
  <si>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</si>
  <si>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</si>
  <si>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</si>
  <si>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</si>
  <si>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</si>
  <si>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</si>
  <si>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</si>
  <si>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</si>
  <si>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</si>
  <si>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</si>
  <si>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</si>
  <si>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</si>
  <si>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</si>
  <si>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</si>
  <si>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</si>
  <si>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</si>
  <si>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</si>
  <si>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</si>
  <si>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</si>
  <si>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</si>
  <si>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</si>
  <si>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</si>
  <si>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</si>
  <si>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</si>
  <si>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</si>
  <si>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</si>
  <si>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</si>
  <si>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</si>
  <si>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</si>
  <si>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</si>
  <si>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</si>
  <si>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</si>
  <si>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</si>
  <si>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</si>
  <si>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</si>
  <si>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</si>
  <si>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</si>
  <si>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</si>
  <si>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</si>
  <si>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</si>
  <si>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</si>
  <si>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</si>
  <si>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</si>
  <si>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</si>
  <si>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</si>
  <si>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</si>
  <si>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</si>
  <si>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</si>
  <si>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</si>
  <si>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</si>
  <si>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</si>
  <si>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</si>
  <si>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</si>
  <si>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</si>
  <si>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</si>
  <si>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</si>
  <si>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</si>
  <si>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</si>
  <si>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</si>
  <si>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</si>
  <si>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</si>
  <si>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</si>
  <si>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</si>
  <si>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</si>
  <si>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</si>
  <si>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</si>
  <si>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</si>
  <si>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</si>
  <si>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</si>
  <si>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</si>
  <si>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</si>
  <si>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</si>
  <si>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</si>
  <si>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</si>
  <si>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</si>
  <si>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</si>
  <si>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</si>
  <si>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</si>
  <si>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</si>
  <si>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</si>
  <si>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</si>
  <si>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</si>
  <si>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</si>
  <si>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</si>
  <si>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</si>
  <si>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</si>
  <si>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</si>
  <si>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</si>
  <si>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</si>
  <si>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</si>
  <si>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</si>
  <si>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</si>
  <si>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</si>
  <si>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</si>
  <si>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</si>
  <si>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</si>
  <si>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</si>
  <si>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</si>
  <si>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</si>
  <si>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</si>
  <si>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</si>
  <si>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</si>
  <si>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</si>
  <si>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</si>
  <si>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</si>
  <si>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</si>
  <si>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</si>
  <si>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</si>
  <si>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</si>
  <si>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</si>
  <si>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</si>
  <si>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</si>
  <si>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</si>
  <si>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</si>
  <si>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</si>
  <si>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</si>
  <si>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</si>
  <si>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</si>
  <si>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</si>
  <si>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</si>
  <si>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</si>
  <si>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</si>
  <si>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</si>
  <si>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</si>
  <si>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</si>
  <si>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</si>
  <si>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</si>
  <si>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</si>
  <si>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</si>
  <si>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</si>
  <si>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</si>
  <si>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</si>
  <si>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</si>
  <si>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</si>
  <si>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</si>
  <si>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</si>
  <si>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</si>
  <si>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</si>
  <si>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</si>
  <si>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</si>
  <si>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</si>
  <si>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</si>
  <si>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</si>
  <si>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</si>
  <si>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</si>
  <si>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</si>
  <si>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</si>
  <si>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</si>
  <si>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</si>
  <si>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</si>
  <si>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</si>
  <si>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</si>
  <si>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</si>
  <si>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</si>
  <si>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</si>
  <si>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</si>
  <si>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</si>
  <si>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</si>
  <si>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</si>
  <si>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</si>
  <si>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</si>
  <si>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</si>
  <si>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</si>
  <si>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</si>
  <si>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</si>
  <si>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</si>
  <si>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</si>
  <si>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</si>
  <si>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</si>
  <si>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</si>
  <si>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</si>
  <si>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</si>
  <si>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</si>
  <si>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</si>
  <si>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</si>
  <si>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</si>
  <si>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</si>
  <si>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</si>
  <si>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</si>
  <si>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</si>
  <si>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</si>
  <si>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</si>
  <si>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</si>
  <si>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</si>
  <si>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</si>
  <si>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</si>
  <si>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</si>
  <si>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</si>
  <si>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</si>
  <si>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</si>
  <si>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</si>
  <si>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</si>
  <si>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</si>
  <si>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</si>
  <si>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</si>
  <si>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</si>
  <si>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</si>
  <si>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</si>
  <si>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</si>
  <si>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</si>
  <si>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</si>
  <si>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</si>
  <si>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</si>
  <si>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</si>
  <si>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</si>
  <si>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</si>
  <si>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</si>
  <si>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</si>
  <si>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</si>
  <si>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</si>
  <si>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</si>
  <si>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</si>
  <si>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</si>
  <si>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</si>
  <si>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</si>
  <si>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</si>
  <si>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</si>
  <si>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</si>
  <si>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</si>
  <si>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</si>
  <si>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</si>
  <si>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</si>
  <si>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</si>
  <si>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</si>
  <si>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</si>
  <si>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</si>
  <si>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</si>
  <si>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</si>
  <si>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</si>
  <si>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</si>
  <si>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</si>
  <si>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</si>
  <si>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</si>
  <si>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</si>
  <si>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</si>
  <si>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</si>
  <si>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</si>
  <si>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</si>
  <si>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</si>
  <si>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</si>
  <si>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</si>
  <si>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</si>
  <si>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</si>
  <si>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</si>
  <si>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</si>
  <si>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</si>
  <si>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</si>
  <si>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</si>
  <si>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</si>
  <si>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</si>
  <si>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</si>
  <si>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</si>
  <si>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</si>
  <si>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</si>
  <si>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</si>
  <si>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</si>
  <si>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</si>
  <si>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</si>
  <si>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</si>
  <si>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</si>
  <si>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</si>
  <si>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</si>
  <si>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</si>
  <si>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</si>
  <si>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</si>
  <si>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</si>
  <si>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</si>
  <si>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</si>
  <si>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</si>
  <si>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</si>
  <si>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</si>
  <si>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</si>
  <si>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</si>
  <si>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</si>
  <si>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</si>
  <si>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</si>
  <si>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</si>
  <si>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</si>
  <si>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</si>
  <si>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</si>
  <si>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</si>
  <si>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</si>
  <si>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</si>
  <si>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</si>
  <si>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</si>
  <si>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</si>
  <si>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</si>
  <si>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</si>
  <si>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</si>
  <si>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</si>
  <si>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</si>
  <si>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</si>
  <si>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</si>
  <si>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</si>
  <si>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</si>
  <si>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</si>
  <si>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</si>
  <si>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</si>
  <si>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</si>
  <si>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</si>
  <si>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</si>
  <si>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</si>
  <si>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</si>
  <si>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</si>
  <si>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</si>
  <si>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</si>
  <si>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</si>
  <si>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</si>
  <si>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</si>
  <si>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</si>
  <si>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</si>
  <si>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</si>
  <si>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</si>
  <si>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</si>
  <si>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</si>
  <si>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</si>
  <si>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</si>
  <si>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</si>
  <si>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</si>
  <si>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</si>
  <si>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</si>
  <si>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</si>
  <si>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</si>
  <si>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</si>
  <si>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</si>
  <si>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</si>
  <si>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</si>
  <si>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</si>
  <si>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</si>
  <si>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</si>
  <si>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</si>
  <si>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</si>
  <si>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</si>
  <si>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</si>
  <si>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</si>
  <si>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</si>
  <si>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</si>
  <si>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</si>
  <si>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</si>
  <si>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</si>
  <si>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</si>
  <si>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</si>
  <si>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</si>
  <si>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</si>
  <si>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</si>
  <si>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</si>
  <si>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</si>
  <si>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</si>
  <si>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</si>
  <si>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</si>
  <si>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</si>
  <si>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</si>
  <si>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</si>
  <si>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</si>
  <si>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</si>
  <si>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</si>
  <si>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</si>
  <si>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</si>
  <si>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</si>
  <si>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</si>
  <si>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</si>
  <si>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</si>
  <si>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</si>
  <si>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</si>
  <si>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</si>
  <si>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</si>
  <si>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</si>
  <si>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</si>
  <si>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</si>
  <si>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</si>
  <si>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</si>
  <si>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</si>
  <si>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</si>
  <si>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</si>
  <si>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</si>
  <si>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</si>
  <si>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</si>
  <si>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</si>
  <si>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</si>
  <si>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</si>
  <si>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</si>
  <si>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</si>
  <si>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</si>
  <si>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</si>
  <si>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</si>
  <si>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</si>
  <si>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</si>
  <si>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</si>
  <si>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</si>
  <si>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</si>
  <si>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</si>
  <si>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</si>
  <si>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</si>
  <si>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</si>
  <si>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</si>
  <si>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</si>
  <si>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</si>
  <si>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</si>
  <si>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</si>
  <si>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</si>
  <si>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</si>
  <si>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</si>
  <si>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</si>
  <si>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</si>
  <si>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</si>
  <si>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</si>
  <si>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</si>
  <si>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</si>
  <si>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</si>
  <si>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</si>
  <si>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</si>
  <si>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</si>
  <si>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</si>
  <si>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</si>
  <si>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</si>
  <si>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</si>
  <si>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</si>
  <si>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</si>
  <si>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</si>
  <si>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</si>
  <si>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</si>
  <si>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</si>
  <si>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</si>
  <si>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</si>
  <si>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</si>
  <si>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</si>
  <si>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</si>
  <si>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</si>
  <si>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</si>
  <si>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</si>
  <si>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</si>
  <si>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</si>
  <si>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</si>
  <si>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</si>
  <si>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</si>
  <si>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</si>
  <si>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</si>
  <si>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</si>
  <si>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</si>
  <si>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</si>
  <si>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</si>
  <si>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</si>
  <si>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</si>
  <si>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</si>
  <si>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</si>
  <si>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</si>
  <si>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</si>
  <si>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</si>
  <si>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</si>
  <si>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</si>
  <si>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</si>
  <si>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</si>
  <si>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</si>
  <si>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</si>
  <si>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</si>
  <si>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</si>
  <si>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</si>
  <si>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</si>
  <si>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</si>
  <si>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</si>
  <si>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</si>
  <si>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</si>
  <si>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</si>
  <si>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</si>
  <si>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</si>
  <si>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</si>
  <si>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</si>
  <si>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</si>
  <si>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</si>
  <si>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</si>
  <si>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</si>
  <si>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</si>
  <si>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</si>
  <si>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</si>
  <si>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</si>
  <si>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</si>
  <si>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</si>
  <si>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</si>
  <si>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</si>
  <si>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</si>
  <si>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</si>
  <si>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</si>
  <si>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</si>
  <si>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</si>
  <si>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</si>
  <si>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</si>
  <si>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</si>
  <si>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</si>
  <si>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</si>
  <si>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</si>
  <si>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</si>
  <si>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</si>
  <si>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</si>
  <si>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</si>
  <si>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</si>
  <si>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</si>
  <si>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</si>
  <si>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</si>
  <si>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</si>
  <si>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</si>
  <si>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</si>
  <si>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</si>
  <si>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</si>
  <si>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</si>
  <si>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</si>
  <si>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</si>
  <si>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</si>
  <si>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</si>
  <si>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</si>
  <si>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</si>
  <si>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</si>
  <si>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</si>
  <si>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</si>
  <si>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</si>
  <si>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</si>
  <si>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</si>
  <si>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</si>
  <si>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</si>
  <si>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</si>
  <si>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</si>
  <si>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</si>
  <si>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</si>
  <si>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</si>
  <si>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</si>
  <si>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</si>
  <si>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</si>
  <si>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</si>
  <si>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</si>
  <si>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</si>
  <si>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</si>
  <si>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</si>
  <si>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</si>
  <si>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</si>
  <si>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</si>
  <si>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</si>
  <si>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</si>
  <si>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</si>
  <si>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</si>
  <si>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</si>
  <si>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</si>
  <si>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</si>
  <si>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</si>
  <si>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</si>
  <si>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</si>
  <si>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</si>
  <si>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</si>
  <si>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</si>
  <si>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</si>
  <si>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</si>
  <si>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</si>
  <si>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</si>
  <si>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</si>
  <si>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</si>
  <si>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</si>
  <si>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</si>
  <si>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</si>
  <si>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</si>
  <si>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</si>
  <si>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</si>
  <si>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</si>
  <si>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</si>
  <si>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</si>
  <si>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</si>
  <si>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</si>
  <si>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</si>
  <si>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</si>
  <si>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</si>
  <si>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</si>
  <si>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</si>
  <si>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</si>
  <si>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</si>
  <si>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</si>
  <si>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</si>
  <si>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</si>
  <si>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</si>
  <si>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</si>
  <si>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</si>
  <si>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</si>
  <si>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</si>
  <si>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</si>
  <si>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</si>
  <si>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</si>
  <si>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</si>
  <si>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</si>
  <si>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</si>
  <si>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</si>
  <si>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</si>
  <si>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</si>
  <si>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</si>
  <si>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</si>
  <si>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</si>
  <si>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</si>
  <si>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</si>
  <si>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</si>
  <si>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</si>
  <si>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</si>
  <si>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</si>
  <si>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</si>
  <si>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</si>
  <si>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</si>
  <si>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</si>
  <si>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</si>
  <si>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</si>
  <si>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</si>
  <si>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</si>
  <si>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</si>
  <si>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</si>
  <si>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</si>
  <si>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</si>
  <si>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</si>
  <si>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</si>
  <si>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</si>
  <si>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</si>
  <si>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</si>
  <si>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</si>
  <si>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</si>
  <si>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</si>
  <si>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</si>
  <si>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</si>
  <si>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</si>
  <si>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</si>
  <si>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</si>
  <si>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</si>
  <si>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</si>
  <si>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</si>
  <si>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</si>
  <si>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</si>
  <si>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</si>
  <si>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</si>
  <si>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</si>
  <si>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</si>
  <si>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</si>
  <si>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</si>
  <si>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</si>
  <si>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</si>
  <si>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</si>
  <si>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</si>
  <si>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</si>
  <si>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</si>
  <si>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</si>
  <si>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</si>
  <si>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</si>
  <si>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</si>
  <si>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</si>
  <si>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</si>
  <si>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</si>
  <si>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</si>
  <si>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</si>
  <si>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</si>
  <si>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</si>
  <si>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</si>
  <si>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</si>
  <si>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</si>
  <si>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</si>
  <si>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</si>
  <si>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</si>
  <si>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</si>
  <si>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</si>
  <si>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</si>
  <si>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</si>
  <si>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</si>
  <si>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</si>
  <si>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</si>
  <si>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</si>
  <si>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</si>
  <si>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</si>
  <si>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</si>
  <si>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</si>
  <si>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</si>
  <si>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</si>
  <si>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</si>
  <si>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</si>
  <si>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</si>
  <si>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</si>
  <si>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</si>
  <si>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</si>
  <si>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</si>
  <si>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</si>
  <si>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</si>
  <si>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</si>
  <si>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</si>
  <si>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</si>
  <si>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</si>
  <si>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</si>
  <si>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</si>
  <si>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</si>
  <si>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</si>
  <si>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</si>
  <si>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</si>
  <si>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</si>
  <si>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</si>
  <si>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</si>
  <si>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</si>
  <si>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</si>
  <si>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</si>
  <si>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</si>
  <si>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</si>
  <si>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</si>
  <si>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</si>
  <si>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</si>
  <si>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</si>
  <si>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</si>
  <si>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</si>
  <si>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</si>
  <si>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</si>
  <si>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</si>
  <si>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</si>
  <si>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</si>
  <si>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</si>
  <si>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</si>
  <si>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</si>
  <si>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</si>
  <si>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</si>
  <si>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</si>
  <si>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</si>
  <si>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</si>
  <si>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</si>
  <si>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</si>
  <si>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</si>
  <si>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</si>
  <si>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</si>
  <si>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</si>
  <si>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</si>
  <si>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</si>
  <si>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</si>
  <si>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</si>
  <si>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</si>
  <si>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</si>
  <si>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</si>
  <si>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</si>
  <si>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</si>
  <si>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</si>
  <si>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</si>
  <si>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</si>
  <si>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</si>
  <si>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</si>
  <si>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</si>
  <si>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</si>
  <si>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</si>
  <si>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</si>
  <si>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</si>
  <si>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</si>
  <si>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</si>
  <si>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</si>
  <si>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</si>
  <si>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</si>
  <si>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</si>
  <si>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</si>
  <si>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</si>
  <si>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</si>
  <si>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</si>
  <si>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</si>
  <si>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</si>
  <si>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</si>
  <si>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</si>
  <si>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</si>
  <si>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</si>
  <si>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</si>
  <si>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</si>
  <si>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</si>
  <si>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</si>
  <si>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</si>
  <si>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</si>
  <si>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</si>
  <si>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</si>
  <si>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</si>
  <si>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</si>
  <si>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</si>
  <si>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</si>
  <si>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</si>
  <si>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</si>
  <si>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</si>
  <si>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</si>
  <si>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</si>
  <si>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</si>
  <si>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</si>
  <si>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</si>
  <si>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</si>
  <si>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</si>
  <si>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</si>
  <si>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</si>
  <si>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</si>
  <si>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</si>
  <si>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</si>
  <si>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</si>
  <si>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</si>
  <si>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</si>
  <si>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</si>
  <si>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</si>
  <si>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</si>
  <si>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</si>
  <si>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</si>
  <si>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</si>
  <si>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</si>
  <si>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</si>
  <si>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</si>
  <si>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</si>
  <si>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</si>
  <si>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</si>
  <si>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</si>
  <si>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</si>
  <si>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</si>
  <si>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</si>
  <si>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</si>
  <si>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</si>
  <si>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</si>
  <si>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</si>
  <si>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</si>
  <si>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</si>
  <si>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</si>
  <si>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</si>
  <si>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</si>
  <si>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</si>
  <si>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</si>
  <si>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</si>
  <si>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</si>
  <si>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</si>
  <si>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</si>
  <si>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</si>
  <si>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</si>
  <si>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</si>
  <si>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</si>
  <si>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</si>
  <si>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</si>
  <si>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</si>
  <si>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</si>
  <si>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</si>
  <si>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</si>
  <si>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</si>
  <si>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</si>
  <si>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</si>
  <si>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</si>
  <si>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</si>
  <si>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</si>
  <si>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</si>
  <si>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</si>
  <si>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</si>
  <si>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</si>
  <si>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</si>
  <si>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</si>
  <si>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</si>
  <si>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</si>
  <si>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</si>
  <si>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</si>
  <si>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</si>
  <si>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</si>
  <si>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</si>
  <si>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</si>
  <si>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</si>
  <si>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</si>
  <si>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</si>
  <si>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</si>
  <si>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</si>
  <si>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</si>
  <si>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</si>
  <si>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</si>
  <si>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</si>
  <si>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</si>
  <si>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</si>
  <si>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</si>
  <si>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</si>
  <si>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</si>
  <si>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</si>
  <si>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</si>
  <si>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</si>
  <si>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</si>
  <si>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</si>
  <si>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</si>
  <si>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</si>
  <si>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</si>
  <si>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</si>
  <si>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</si>
  <si>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</si>
  <si>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</si>
  <si>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</si>
  <si>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</si>
  <si>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</si>
  <si>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</si>
  <si>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</si>
  <si>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</si>
  <si>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</si>
  <si>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</si>
  <si>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</si>
  <si>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</si>
  <si>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</si>
  <si>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</si>
  <si>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</si>
  <si>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</si>
  <si>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</si>
  <si>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</si>
  <si>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</si>
  <si>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</si>
  <si>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</si>
  <si>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</si>
  <si>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</si>
  <si>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</si>
  <si>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</si>
  <si>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</si>
  <si>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</si>
  <si>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</si>
  <si>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</si>
  <si>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</si>
  <si>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</si>
  <si>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</si>
  <si>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</si>
  <si>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</si>
  <si>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</si>
  <si>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</si>
  <si>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</si>
  <si>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</si>
  <si>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</si>
  <si>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</si>
  <si>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</si>
  <si>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</si>
  <si>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</si>
  <si>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</si>
  <si>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</si>
  <si>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</si>
  <si>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</si>
  <si>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</si>
  <si>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</si>
  <si>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</si>
  <si>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</si>
  <si>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</si>
  <si>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</si>
  <si>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</si>
  <si>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</si>
  <si>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</si>
  <si>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</si>
  <si>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</si>
  <si>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</si>
  <si>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</si>
  <si>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</si>
  <si>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</si>
  <si>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</si>
  <si>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</si>
  <si>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</si>
  <si>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</si>
  <si>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</si>
  <si>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</si>
  <si>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</si>
  <si>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</si>
  <si>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</si>
  <si>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</si>
  <si>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</si>
  <si>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</si>
  <si>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</si>
  <si>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</si>
  <si>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</si>
  <si>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</si>
  <si>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</si>
  <si>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</si>
  <si>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</si>
  <si>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</si>
  <si>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</si>
  <si>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</si>
  <si>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</si>
  <si>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</si>
  <si>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</si>
  <si>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</si>
  <si>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</si>
  <si>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</si>
  <si>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</si>
  <si>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</si>
  <si>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</si>
  <si>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</si>
  <si>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</si>
  <si>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</si>
  <si>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</si>
  <si>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</si>
  <si>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</si>
  <si>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</si>
  <si>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</si>
  <si>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</si>
  <si>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</si>
  <si>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</si>
  <si>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</si>
  <si>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</si>
  <si>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</si>
  <si>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</si>
  <si>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</si>
  <si>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</si>
  <si>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</si>
  <si>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</si>
  <si>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</si>
  <si>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</si>
  <si>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</si>
  <si>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</si>
  <si>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</si>
  <si>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</si>
  <si>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</si>
  <si>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</si>
  <si>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</si>
  <si>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</si>
  <si>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</si>
  <si>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</si>
  <si>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</si>
  <si>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</si>
  <si>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</si>
  <si>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</si>
  <si>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</si>
  <si>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</si>
  <si>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</si>
  <si>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</si>
  <si>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</si>
  <si>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</si>
  <si>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</si>
  <si>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</si>
  <si>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</si>
  <si>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</si>
  <si>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</si>
  <si>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</si>
  <si>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</si>
  <si>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</si>
  <si>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</si>
  <si>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</si>
  <si>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</si>
  <si>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</si>
  <si>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</si>
  <si>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</si>
  <si>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</si>
  <si>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</si>
  <si>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</si>
  <si>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</si>
  <si>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</si>
  <si>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</si>
  <si>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</si>
  <si>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</si>
  <si>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</si>
  <si>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</si>
  <si>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</si>
  <si>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</si>
  <si>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</si>
  <si>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</si>
  <si>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</si>
  <si>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</si>
  <si>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</si>
  <si>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</si>
  <si>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</si>
  <si>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</si>
  <si>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</si>
  <si>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</si>
  <si>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</si>
  <si>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</si>
  <si>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</si>
  <si>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</si>
  <si>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</si>
  <si>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</si>
  <si>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</si>
  <si>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</si>
  <si>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</si>
  <si>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</si>
  <si>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</si>
  <si>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</si>
  <si>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</si>
  <si>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</si>
  <si>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</si>
  <si>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</si>
  <si>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</si>
  <si>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</si>
  <si>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</si>
  <si>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</si>
  <si>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</si>
  <si>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</si>
  <si>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</si>
  <si>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</si>
  <si>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</si>
  <si>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</si>
  <si>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</si>
  <si>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</si>
  <si>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</si>
  <si>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</si>
  <si>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</si>
  <si>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</si>
  <si>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</si>
  <si>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</si>
  <si>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</si>
  <si>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</si>
  <si>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</si>
  <si>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</si>
  <si>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</si>
  <si>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</si>
  <si>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</si>
  <si>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</si>
  <si>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</si>
  <si>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</si>
  <si>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</si>
  <si>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</si>
  <si>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</si>
  <si>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</si>
  <si>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</si>
  <si>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</si>
  <si>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</si>
  <si>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</si>
  <si>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</si>
  <si>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</si>
  <si>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</si>
  <si>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</si>
  <si>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</si>
  <si>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</si>
  <si>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</si>
  <si>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</si>
  <si>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</si>
  <si>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</si>
  <si>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</si>
  <si>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</si>
  <si>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</si>
  <si>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</si>
  <si>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</si>
  <si>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</si>
  <si>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</si>
  <si>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</si>
  <si>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</si>
  <si>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</si>
  <si>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</si>
  <si>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</si>
  <si>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</si>
  <si>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</si>
  <si>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</si>
  <si>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</si>
  <si>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</si>
  <si>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</si>
  <si>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</si>
  <si>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</si>
  <si>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</si>
  <si>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</si>
  <si>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</si>
  <si>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</si>
  <si>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</si>
  <si>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</si>
  <si>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</si>
  <si>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</si>
  <si>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</si>
  <si>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</si>
  <si>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</si>
  <si>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</si>
  <si>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</si>
  <si>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</si>
  <si>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</si>
  <si>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</si>
  <si>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</si>
  <si>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</si>
  <si>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</si>
  <si>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</si>
  <si>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</si>
  <si>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</si>
  <si>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</si>
  <si>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</si>
  <si>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</si>
  <si>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</si>
  <si>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</si>
  <si>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</si>
  <si>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</si>
  <si>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</si>
  <si>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</si>
  <si>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</si>
  <si>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</si>
  <si>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</si>
  <si>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</si>
  <si>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</si>
  <si>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</si>
  <si>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</si>
  <si>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</si>
  <si>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</si>
  <si>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</si>
  <si>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</si>
  <si>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</si>
  <si>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</si>
  <si>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</si>
  <si>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</si>
  <si>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</si>
  <si>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</si>
  <si>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</si>
  <si>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</si>
  <si>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</si>
  <si>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</si>
  <si>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</si>
  <si>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</si>
  <si>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</si>
  <si>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</si>
  <si>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</si>
  <si>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</si>
  <si>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</si>
  <si>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</si>
  <si>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</si>
  <si>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</si>
  <si>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</si>
  <si>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</si>
  <si>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</si>
  <si>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</si>
  <si>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</si>
  <si>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</si>
  <si>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</si>
  <si>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</si>
  <si>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</si>
  <si>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</si>
  <si>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</si>
  <si>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</si>
  <si>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</si>
  <si>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</si>
  <si>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</si>
  <si>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</si>
  <si>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</si>
  <si>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</si>
  <si>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</si>
  <si>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</si>
  <si>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</si>
  <si>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</si>
  <si>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</si>
  <si>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</si>
  <si>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</si>
  <si>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</si>
  <si>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</si>
  <si>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</si>
  <si>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</si>
  <si>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</si>
  <si>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</si>
  <si>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</si>
  <si>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</si>
  <si>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</si>
  <si>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</si>
  <si>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</si>
  <si>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</si>
  <si>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</si>
  <si>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</si>
  <si>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</si>
  <si>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</si>
  <si>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</si>
  <si>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</si>
  <si>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</si>
  <si>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</si>
  <si>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</si>
  <si>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</si>
  <si>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</si>
  <si>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</si>
  <si>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</si>
  <si>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</si>
  <si>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</si>
  <si>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</si>
  <si>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</si>
  <si>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</si>
  <si>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</si>
  <si>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</si>
  <si>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</si>
  <si>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</si>
  <si>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</si>
  <si>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</si>
  <si>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</si>
  <si>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</si>
  <si>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</si>
  <si>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</si>
  <si>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</si>
  <si>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</si>
  <si>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</si>
  <si>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</si>
  <si>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</si>
  <si>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</si>
  <si>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</si>
  <si>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</si>
  <si>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</si>
  <si>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</si>
  <si>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</si>
  <si>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</si>
  <si>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</si>
  <si>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</si>
  <si>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</si>
  <si>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</si>
  <si>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</si>
  <si>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</si>
  <si>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</si>
  <si>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</si>
  <si>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</si>
  <si>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</si>
  <si>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</si>
  <si>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</si>
  <si>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</si>
  <si>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</si>
  <si>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</si>
  <si>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</si>
  <si>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</si>
  <si>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</si>
  <si>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</si>
  <si>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</si>
  <si>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</si>
  <si>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</si>
  <si>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</si>
  <si>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</si>
  <si>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</si>
  <si>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</si>
  <si>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</si>
  <si>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</si>
  <si>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</si>
  <si>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</si>
  <si>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</si>
  <si>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</si>
  <si>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</si>
  <si>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</si>
  <si>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</si>
  <si>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</si>
  <si>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</si>
  <si>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</si>
  <si>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</si>
  <si>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</si>
  <si>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</si>
  <si>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</si>
  <si>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</si>
  <si>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</si>
  <si>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</si>
  <si>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</si>
  <si>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</si>
  <si>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</si>
  <si>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</si>
  <si>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</si>
  <si>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</si>
  <si>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</si>
  <si>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</si>
  <si>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</si>
  <si>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</si>
  <si>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</si>
  <si>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</si>
  <si>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</si>
  <si>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</si>
  <si>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</si>
  <si>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</si>
  <si>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</si>
  <si>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</si>
  <si>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</si>
  <si>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</si>
  <si>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</si>
  <si>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</si>
  <si>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</si>
  <si>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</si>
  <si>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</si>
  <si>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</si>
  <si>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</si>
  <si>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</si>
  <si>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</si>
  <si>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</si>
  <si>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</si>
  <si>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</si>
  <si>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</si>
  <si>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</si>
  <si>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</si>
  <si>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</si>
  <si>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</si>
  <si>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</si>
  <si>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</si>
  <si>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</si>
  <si>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</si>
  <si>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</si>
  <si>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</si>
  <si>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</si>
  <si>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</si>
  <si>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</si>
  <si>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</si>
  <si>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</si>
  <si>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</si>
  <si>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</si>
  <si>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</si>
  <si>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</si>
  <si>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</si>
  <si>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</si>
  <si>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</si>
  <si>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</si>
  <si>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</si>
  <si>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</si>
  <si>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</si>
  <si>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</si>
  <si>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</si>
  <si>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</si>
  <si>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</si>
  <si>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</si>
  <si>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</si>
  <si>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</si>
  <si>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</si>
  <si>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</si>
  <si>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</si>
  <si>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</si>
  <si>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</si>
  <si>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</si>
  <si>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</si>
  <si>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</si>
  <si>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</si>
  <si>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</si>
  <si>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</si>
  <si>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</si>
  <si>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</si>
  <si>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</si>
  <si>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</si>
  <si>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</si>
  <si>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</si>
  <si>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</si>
  <si>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</si>
  <si>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</si>
  <si>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</si>
  <si>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</si>
  <si>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</si>
  <si>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</si>
  <si>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</si>
  <si>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</si>
  <si>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</si>
  <si>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</si>
  <si>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</si>
  <si>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</si>
  <si>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</si>
  <si>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</si>
  <si>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</si>
  <si>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</si>
  <si>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</si>
  <si>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</si>
  <si>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</si>
  <si>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</si>
  <si>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</si>
  <si>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</si>
  <si>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</si>
  <si>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</si>
  <si>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</si>
  <si>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</si>
  <si>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</si>
  <si>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</si>
  <si>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</si>
  <si>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</si>
  <si>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</si>
  <si>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</si>
  <si>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</si>
  <si>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</si>
  <si>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</si>
  <si>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</si>
  <si>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</si>
  <si>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</si>
  <si>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</si>
  <si>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</si>
  <si>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</si>
  <si>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</si>
  <si>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</si>
  <si>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</si>
  <si>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</si>
  <si>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</si>
  <si>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</si>
  <si>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</si>
  <si>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</si>
  <si>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</si>
  <si>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</si>
  <si>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</si>
  <si>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</si>
  <si>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</si>
  <si>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</si>
  <si>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</si>
  <si>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</si>
  <si>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</si>
  <si>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</si>
  <si>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</si>
  <si>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</si>
  <si>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</si>
  <si>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</si>
  <si>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</si>
  <si>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</si>
  <si>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</si>
  <si>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</si>
  <si>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</si>
  <si>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</si>
  <si>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</si>
  <si>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</si>
  <si>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</si>
  <si>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</si>
  <si>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</si>
  <si>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</si>
  <si>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</si>
  <si>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</si>
  <si>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</si>
  <si>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</si>
  <si>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</si>
  <si>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</si>
  <si>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</si>
  <si>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</si>
  <si>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</si>
  <si>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</si>
  <si>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</si>
  <si>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</si>
  <si>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</si>
  <si>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</si>
  <si>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</si>
  <si>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</si>
  <si>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</si>
  <si>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</si>
  <si>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</si>
  <si>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</si>
  <si>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</si>
  <si>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</si>
  <si>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</si>
  <si>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</si>
  <si>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</si>
  <si>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</si>
  <si>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</si>
  <si>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</si>
  <si>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</si>
  <si>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</si>
  <si>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</si>
  <si>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</si>
  <si>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</si>
  <si>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</si>
  <si>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</si>
  <si>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</si>
  <si>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</si>
  <si>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</si>
  <si>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</si>
  <si>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</si>
  <si>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</si>
  <si>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</si>
  <si>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</si>
  <si>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</si>
  <si>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</si>
  <si>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</si>
  <si>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</si>
  <si>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</si>
  <si>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</si>
  <si>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</si>
  <si>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</si>
  <si>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</si>
  <si>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</si>
  <si>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</si>
  <si>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</si>
  <si>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</si>
  <si>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</si>
  <si>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</si>
  <si>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</si>
  <si>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</si>
  <si>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</si>
  <si>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</si>
  <si>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</si>
  <si>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</si>
  <si>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</si>
  <si>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</si>
  <si>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</si>
  <si>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</si>
  <si>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</si>
  <si>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</si>
  <si>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</si>
  <si>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</si>
  <si>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</si>
  <si>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</si>
  <si>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</si>
  <si>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</si>
  <si>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</si>
  <si>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</si>
  <si>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</si>
  <si>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</si>
  <si>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</si>
  <si>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</si>
  <si>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</si>
  <si>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</si>
  <si>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</si>
  <si>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</si>
  <si>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</si>
  <si>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</si>
  <si>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</si>
  <si>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</si>
  <si>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</si>
  <si>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</si>
  <si>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</si>
  <si>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</si>
  <si>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</si>
  <si>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</si>
  <si>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</si>
  <si>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</si>
  <si>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</si>
  <si>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</si>
  <si>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</si>
  <si>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</si>
  <si>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</si>
  <si>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</si>
  <si>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</si>
  <si>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</si>
  <si>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</si>
  <si>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</si>
  <si>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</si>
  <si>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</si>
  <si>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</si>
  <si>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</si>
  <si>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</si>
  <si>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</si>
  <si>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</si>
  <si>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</si>
  <si>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</si>
  <si>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</si>
  <si>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</si>
  <si>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</si>
  <si>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</si>
  <si>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</si>
  <si>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</si>
  <si>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</si>
  <si>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</si>
  <si>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</si>
  <si>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</si>
  <si>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</si>
  <si>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</si>
  <si>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</si>
  <si>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</si>
  <si>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</si>
  <si>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</si>
  <si>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</si>
  <si>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</si>
  <si>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</si>
  <si>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</si>
  <si>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</si>
  <si>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</si>
  <si>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</si>
  <si>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</si>
  <si>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</si>
  <si>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</si>
  <si>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</si>
  <si>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</si>
  <si>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</si>
  <si>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</si>
  <si>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</si>
  <si>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</si>
  <si>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</si>
  <si>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</si>
  <si>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</si>
  <si>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</si>
  <si>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</si>
  <si>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</si>
  <si>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</si>
  <si>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</si>
  <si>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</si>
  <si>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</si>
  <si>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</si>
  <si>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</si>
  <si>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</si>
  <si>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</si>
  <si>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</si>
  <si>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</si>
  <si>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</si>
  <si>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</si>
  <si>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</si>
  <si>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</si>
  <si>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</si>
  <si>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</si>
  <si>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</si>
  <si>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</si>
  <si>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</si>
  <si>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</si>
  <si>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</si>
  <si>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</si>
  <si>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</si>
  <si>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</si>
  <si>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</si>
  <si>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</si>
  <si>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</si>
  <si>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</si>
  <si>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</si>
  <si>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</si>
  <si>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</si>
  <si>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</si>
  <si>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</si>
  <si>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</si>
  <si>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</si>
  <si>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</si>
  <si>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</si>
  <si>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</si>
  <si>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</si>
  <si>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</si>
  <si>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</si>
  <si>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</si>
  <si>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</si>
  <si>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</si>
  <si>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</si>
  <si>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</si>
  <si>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</si>
  <si>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</si>
  <si>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</si>
  <si>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</si>
  <si>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</si>
  <si>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</si>
  <si>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</si>
  <si>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</si>
  <si>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</si>
  <si>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</si>
  <si>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</si>
  <si>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</si>
  <si>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</si>
  <si>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</si>
  <si>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</si>
  <si>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</si>
  <si>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</si>
  <si>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</si>
  <si>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</si>
  <si>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</si>
  <si>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</si>
  <si>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</si>
  <si>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</si>
  <si>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</si>
  <si>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</si>
  <si>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</si>
  <si>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</si>
  <si>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</si>
  <si>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</si>
  <si>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</si>
  <si>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</si>
  <si>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</si>
  <si>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</si>
  <si>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</si>
  <si>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</si>
  <si>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</si>
  <si>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</si>
  <si>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</si>
  <si>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</si>
  <si>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</si>
  <si>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</si>
  <si>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</si>
  <si>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</si>
  <si>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</si>
  <si>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</si>
  <si>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</si>
  <si>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</si>
  <si>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</si>
  <si>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</si>
  <si>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</si>
  <si>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</si>
  <si>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</si>
  <si>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</si>
  <si>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</si>
  <si>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</si>
  <si>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</si>
  <si>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</si>
  <si>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</si>
  <si>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</si>
  <si>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</si>
  <si>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</si>
  <si>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</si>
  <si>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</si>
  <si>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</si>
  <si>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</si>
  <si>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</si>
  <si>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</si>
  <si>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</si>
  <si>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</si>
  <si>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</si>
  <si>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</si>
  <si>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</si>
  <si>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</si>
  <si>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</si>
  <si>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</si>
  <si>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</si>
  <si>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</si>
  <si>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</si>
  <si>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</si>
  <si>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</si>
  <si>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</si>
  <si>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</si>
  <si>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</si>
  <si>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</si>
  <si>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</si>
  <si>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</si>
  <si>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</si>
  <si>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</si>
  <si>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</si>
  <si>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</si>
  <si>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</si>
  <si>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</si>
  <si>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</si>
  <si>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</si>
  <si>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</si>
  <si>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</si>
  <si>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</si>
  <si>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</si>
  <si>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</si>
  <si>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</si>
  <si>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</si>
  <si>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</si>
  <si>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</si>
  <si>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</si>
  <si>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</si>
  <si>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</si>
  <si>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</si>
  <si>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</si>
  <si>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</si>
  <si>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</si>
  <si>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</si>
  <si>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</si>
  <si>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</si>
  <si>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</si>
  <si>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</si>
  <si>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</si>
  <si>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</si>
  <si>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</si>
  <si>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</si>
  <si>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</si>
  <si>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</si>
  <si>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</si>
  <si>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</si>
  <si>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</si>
  <si>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</si>
  <si>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</si>
  <si>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</si>
  <si>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</si>
  <si>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</si>
  <si>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</si>
  <si>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</si>
  <si>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</si>
  <si>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</si>
  <si>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</si>
  <si>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</si>
  <si>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</si>
  <si>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</si>
  <si>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</si>
  <si>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</si>
  <si>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</si>
  <si>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</si>
  <si>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</si>
  <si>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</si>
  <si>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</si>
  <si>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</si>
  <si>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</si>
  <si>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</si>
  <si>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</si>
  <si>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</si>
  <si>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</si>
  <si>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</si>
  <si>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</si>
  <si>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</si>
  <si>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</si>
  <si>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</si>
  <si>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</si>
  <si>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</si>
  <si>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</si>
  <si>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</si>
  <si>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</si>
  <si>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</si>
  <si>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</si>
  <si>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</si>
  <si>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</si>
  <si>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</si>
  <si>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</si>
  <si>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</si>
  <si>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</si>
  <si>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</si>
  <si>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</si>
  <si>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</si>
  <si>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</si>
  <si>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</si>
  <si>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</si>
  <si>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</si>
  <si>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</si>
  <si>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</si>
  <si>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</si>
  <si>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</si>
  <si>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</si>
  <si>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</si>
  <si>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</si>
  <si>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</si>
  <si>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</si>
  <si>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</si>
  <si>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</si>
  <si>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</si>
  <si>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</si>
  <si>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</si>
  <si>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</si>
  <si>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</si>
  <si>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</si>
  <si>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</si>
  <si>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</si>
  <si>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</si>
  <si>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</si>
  <si>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</si>
  <si>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</si>
  <si>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</si>
  <si>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</si>
  <si>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</si>
  <si>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</si>
  <si>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</si>
  <si>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</si>
  <si>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</si>
  <si>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</si>
  <si>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</si>
  <si>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</si>
  <si>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</si>
  <si>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</si>
  <si>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</si>
  <si>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</si>
  <si>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</si>
  <si>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</si>
  <si>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</si>
  <si>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</si>
  <si>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</si>
  <si>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</si>
  <si>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</si>
  <si>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</si>
  <si>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</si>
  <si>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</si>
  <si>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</si>
  <si>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</si>
  <si>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</si>
  <si>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</si>
  <si>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</si>
  <si>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</si>
  <si>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</si>
  <si>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</si>
  <si>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</si>
  <si>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</si>
  <si>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</si>
  <si>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</si>
  <si>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</si>
  <si>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</si>
  <si>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</si>
  <si>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</si>
  <si>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</si>
  <si>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</si>
  <si>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</si>
  <si>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</si>
  <si>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</si>
  <si>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</si>
  <si>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</si>
  <si>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</si>
  <si>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</si>
  <si>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</si>
  <si>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</si>
  <si>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</si>
  <si>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</si>
  <si>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</si>
  <si>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</si>
  <si>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</si>
  <si>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</si>
  <si>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</si>
  <si>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</si>
  <si>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</si>
  <si>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</si>
  <si>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</si>
  <si>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</si>
  <si>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</si>
  <si>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</si>
  <si>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</si>
  <si>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</si>
  <si>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</si>
  <si>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</si>
  <si>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</si>
  <si>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</si>
  <si>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</si>
  <si>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</si>
  <si>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</si>
  <si>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</si>
  <si>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</si>
  <si>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</si>
  <si>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</si>
  <si>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</si>
  <si>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</si>
  <si>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</si>
  <si>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</si>
  <si>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</si>
  <si>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</si>
  <si>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</si>
  <si>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</si>
  <si>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</si>
  <si>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</si>
  <si>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</si>
  <si>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</si>
  <si>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</si>
  <si>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</si>
  <si>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</si>
  <si>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</si>
  <si>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</si>
  <si>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</si>
  <si>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</si>
  <si>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</si>
  <si>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</si>
  <si>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</si>
  <si>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</si>
  <si>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</si>
  <si>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</si>
  <si>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</si>
  <si>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</si>
  <si>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</si>
  <si>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</si>
  <si>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</si>
  <si>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</si>
  <si>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</si>
  <si>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</si>
  <si>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</si>
  <si>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</si>
  <si>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</si>
  <si>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</si>
  <si>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</si>
  <si>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</si>
  <si>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</si>
  <si>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</si>
  <si>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</si>
  <si>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</si>
  <si>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</si>
  <si>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</si>
  <si>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</si>
  <si>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</si>
  <si>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</si>
  <si>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</si>
  <si>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</si>
  <si>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</si>
  <si>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</si>
  <si>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</si>
  <si>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</si>
  <si>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</si>
  <si>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</si>
  <si>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</si>
  <si>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</si>
  <si>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</si>
  <si>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</si>
  <si>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</si>
  <si>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</si>
  <si>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</si>
  <si>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</si>
  <si>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</si>
  <si>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</si>
  <si>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</si>
  <si>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</si>
  <si>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</si>
  <si>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</si>
  <si>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</si>
  <si>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</si>
  <si>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</si>
  <si>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</si>
  <si>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</si>
  <si>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</si>
  <si>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</si>
  <si>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</si>
  <si>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</si>
  <si>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</si>
  <si>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</si>
  <si>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</si>
  <si>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</si>
  <si>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</si>
  <si>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</si>
  <si>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</si>
  <si>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</si>
  <si>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</si>
  <si>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</si>
  <si>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</si>
  <si>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</si>
  <si>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</si>
  <si>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</si>
  <si>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</si>
  <si>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</si>
  <si>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</si>
  <si>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</si>
  <si>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</si>
  <si>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</si>
  <si>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</si>
  <si>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</si>
  <si>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</si>
  <si>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</si>
  <si>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</si>
  <si>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</si>
  <si>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</si>
  <si>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</si>
  <si>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</si>
  <si>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</si>
  <si>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</si>
  <si>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</si>
  <si>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</si>
  <si>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</si>
  <si>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</si>
  <si>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</si>
  <si>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</si>
  <si>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</si>
  <si>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</si>
  <si>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</si>
  <si>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</si>
  <si>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</si>
  <si>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</si>
  <si>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</si>
  <si>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</si>
  <si>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</si>
  <si>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</si>
  <si>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</si>
  <si>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</si>
  <si>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</si>
  <si>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</si>
  <si>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</si>
  <si>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</si>
  <si>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</si>
  <si>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</si>
  <si>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</si>
  <si>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</si>
  <si>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</si>
  <si>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</si>
  <si>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</si>
  <si>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</si>
  <si>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</si>
  <si>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</si>
  <si>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</si>
  <si>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</si>
  <si>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</si>
  <si>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</si>
  <si>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</si>
  <si>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</si>
  <si>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</si>
  <si>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</si>
  <si>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</si>
  <si>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</si>
  <si>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</si>
  <si>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</si>
  <si>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</si>
  <si>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</si>
  <si>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</si>
  <si>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</si>
  <si>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</si>
  <si>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</si>
  <si>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</si>
  <si>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</si>
  <si>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</si>
  <si>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</si>
  <si>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</si>
  <si>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</si>
  <si>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</si>
  <si>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</si>
  <si>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</si>
  <si>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</si>
  <si>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</si>
  <si>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</si>
  <si>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</si>
  <si>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</si>
  <si>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</si>
  <si>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</si>
  <si>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</si>
  <si>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</si>
  <si>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</si>
  <si>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</si>
  <si>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</si>
  <si>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</si>
  <si>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</si>
  <si>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</si>
  <si>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</si>
  <si>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</si>
  <si>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</si>
  <si>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</si>
  <si>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</si>
  <si>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</si>
  <si>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</si>
  <si>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</si>
  <si>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</si>
  <si>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</si>
  <si>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</si>
  <si>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</si>
  <si>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</si>
  <si>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</si>
  <si>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</si>
  <si>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</si>
  <si>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</si>
  <si>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</si>
  <si>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</si>
  <si>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</si>
  <si>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</si>
  <si>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</si>
  <si>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</si>
  <si>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</si>
  <si>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</si>
  <si>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</si>
  <si>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</si>
  <si>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</si>
  <si>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</si>
  <si>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</si>
  <si>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</si>
  <si>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</si>
  <si>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</si>
  <si>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</si>
  <si>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</si>
  <si>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</si>
  <si>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</si>
  <si>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</si>
  <si>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</si>
  <si>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</si>
  <si>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</si>
  <si>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</si>
  <si>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</si>
  <si>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</si>
  <si>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</si>
  <si>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</si>
  <si>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</si>
  <si>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</si>
  <si>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</si>
  <si>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</si>
  <si>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</si>
  <si>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</si>
  <si>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</si>
  <si>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</si>
  <si>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</si>
  <si>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</si>
  <si>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</si>
  <si>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</si>
  <si>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</si>
  <si>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</si>
  <si>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</si>
  <si>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</si>
  <si>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</si>
  <si>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</si>
  <si>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</si>
  <si>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</si>
  <si>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</si>
  <si>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</si>
  <si>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</si>
  <si>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</si>
  <si>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</si>
  <si>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</si>
  <si>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</si>
  <si>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</si>
  <si>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</si>
  <si>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</si>
  <si>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</si>
  <si>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</si>
  <si>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</si>
  <si>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</si>
  <si>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</si>
  <si>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</si>
  <si>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</si>
  <si>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</si>
  <si>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</si>
  <si>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</si>
  <si>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</si>
  <si>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</si>
  <si>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</si>
  <si>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</si>
  <si>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</si>
  <si>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</si>
  <si>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</si>
  <si>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</si>
  <si>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</si>
  <si>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</si>
  <si>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</si>
  <si>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</si>
  <si>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</si>
  <si>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</si>
  <si>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</si>
  <si>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</si>
  <si>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</si>
  <si>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</si>
  <si>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</si>
  <si>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</si>
  <si>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</si>
  <si>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</si>
  <si>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</si>
  <si>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</si>
  <si>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</si>
  <si>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</si>
  <si>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</si>
  <si>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</si>
  <si>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</si>
  <si>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</si>
  <si>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</si>
  <si>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</si>
  <si>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</si>
  <si>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</si>
  <si>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</si>
  <si>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</si>
  <si>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</si>
  <si>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</si>
  <si>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</si>
  <si>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</si>
  <si>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</si>
  <si>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</si>
  <si>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</si>
  <si>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</si>
  <si>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</si>
  <si>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</si>
  <si>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</si>
  <si>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</si>
  <si>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</si>
  <si>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</si>
  <si>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</si>
  <si>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</si>
  <si>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</si>
  <si>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</si>
  <si>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</si>
  <si>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</si>
  <si>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</si>
  <si>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</si>
  <si>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</si>
  <si>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</si>
  <si>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</si>
  <si>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</si>
  <si>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</si>
  <si>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</si>
  <si>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</si>
  <si>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</si>
  <si>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</si>
  <si>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</si>
  <si>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</si>
  <si>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</si>
  <si>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</si>
  <si>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</si>
  <si>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</si>
  <si>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</si>
  <si>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</si>
  <si>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</si>
  <si>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</si>
  <si>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</si>
  <si>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</si>
  <si>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</si>
  <si>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</si>
  <si>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</si>
  <si>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</si>
  <si>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</si>
  <si>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</si>
  <si>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</si>
  <si>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</si>
  <si>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</si>
  <si>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</si>
  <si>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</si>
  <si>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</si>
  <si>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</si>
  <si>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</si>
  <si>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</si>
  <si>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</si>
  <si>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</si>
  <si>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</si>
  <si>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</si>
  <si>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</si>
  <si>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</si>
  <si>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</si>
  <si>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</si>
  <si>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</si>
  <si>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</si>
  <si>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</si>
  <si>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</si>
  <si>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</si>
  <si>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</si>
  <si>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</si>
  <si>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</si>
  <si>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</si>
  <si>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</si>
  <si>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</si>
  <si>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</si>
  <si>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</si>
  <si>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</si>
  <si>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</si>
  <si>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</si>
  <si>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</si>
  <si>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</si>
  <si>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</si>
  <si>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</si>
  <si>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</si>
  <si>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</si>
  <si>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</si>
  <si>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</si>
  <si>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</si>
  <si>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</si>
  <si>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</si>
  <si>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</si>
  <si>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</si>
  <si>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</si>
  <si>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</si>
  <si>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</si>
  <si>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</si>
  <si>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</si>
  <si>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</si>
  <si>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</si>
  <si>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</si>
  <si>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</si>
  <si>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</si>
  <si>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</si>
  <si>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</si>
  <si>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</si>
  <si>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</si>
  <si>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</si>
  <si>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</si>
  <si>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</si>
  <si>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</si>
  <si>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</si>
  <si>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</si>
  <si>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</si>
  <si>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</si>
  <si>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</si>
  <si>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</si>
  <si>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</si>
  <si>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</si>
  <si>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</si>
  <si>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</si>
  <si>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</si>
  <si>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</si>
  <si>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</si>
  <si>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</si>
  <si>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</si>
  <si>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</si>
  <si>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</si>
  <si>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</si>
  <si>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</si>
  <si>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</si>
  <si>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</si>
  <si>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</si>
  <si>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</si>
  <si>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</si>
  <si>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</si>
  <si>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</si>
  <si>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</si>
  <si>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</si>
  <si>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</si>
  <si>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</si>
  <si>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</si>
  <si>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</si>
  <si>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</si>
  <si>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</si>
  <si>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</si>
  <si>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</si>
  <si>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</si>
  <si>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</si>
  <si>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</si>
  <si>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</si>
  <si>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</si>
  <si>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</si>
  <si>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</si>
  <si>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</si>
  <si>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</si>
  <si>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</si>
  <si>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</si>
  <si>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</si>
  <si>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</si>
  <si>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</si>
  <si>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</si>
  <si>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</si>
  <si>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</si>
  <si>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</si>
  <si>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</si>
  <si>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</si>
  <si>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</si>
  <si>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</si>
  <si>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</si>
  <si>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</si>
  <si>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</si>
  <si>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</si>
  <si>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</si>
  <si>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</si>
  <si>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</si>
  <si>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</si>
  <si>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</si>
  <si>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</si>
  <si>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</si>
  <si>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</si>
  <si>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</si>
  <si>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</si>
  <si>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</si>
  <si>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</si>
  <si>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</si>
  <si>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</si>
  <si>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</si>
  <si>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</si>
  <si>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</si>
  <si>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</si>
  <si>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</si>
  <si>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</si>
  <si>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</si>
  <si>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</si>
  <si>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</si>
  <si>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</si>
  <si>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</si>
  <si>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</si>
  <si>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</si>
  <si>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</si>
  <si>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</si>
  <si>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</si>
  <si>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</si>
  <si>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</si>
  <si>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</si>
  <si>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</si>
  <si>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</si>
  <si>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</si>
  <si>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</si>
  <si>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</si>
  <si>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</si>
  <si>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</si>
  <si>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</si>
  <si>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</si>
  <si>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</si>
  <si>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</si>
  <si>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</si>
  <si>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</si>
  <si>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</si>
  <si>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</si>
  <si>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</si>
  <si>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</si>
  <si>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</si>
  <si>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</si>
  <si>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</si>
  <si>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</si>
  <si>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</si>
  <si>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</si>
  <si>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</si>
  <si>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</si>
  <si>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</si>
  <si>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</si>
  <si>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</si>
  <si>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</si>
  <si>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</si>
  <si>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</si>
  <si>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</si>
  <si>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</si>
  <si>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</si>
  <si>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</si>
  <si>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</si>
  <si>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</si>
  <si>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</si>
  <si>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</si>
  <si>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</si>
  <si>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</si>
  <si>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</si>
  <si>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</si>
  <si>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</si>
  <si>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</si>
  <si>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</si>
  <si>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</si>
  <si>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</si>
  <si>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</si>
  <si>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</si>
  <si>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</si>
  <si>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</si>
  <si>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</si>
  <si>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</si>
  <si>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</si>
  <si>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</si>
  <si>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</si>
  <si>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</si>
  <si>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</si>
  <si>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</si>
  <si>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</si>
  <si>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</si>
  <si>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</si>
  <si>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</si>
  <si>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</si>
  <si>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</si>
  <si>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</si>
  <si>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</si>
  <si>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</si>
  <si>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</si>
  <si>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</si>
  <si>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</si>
  <si>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</si>
  <si>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</si>
  <si>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</si>
  <si>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</si>
  <si>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</si>
  <si>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</si>
  <si>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</si>
  <si>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</si>
  <si>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</si>
  <si>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</si>
  <si>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</si>
  <si>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</si>
  <si>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</si>
  <si>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</si>
  <si>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</si>
  <si>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</si>
  <si>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</si>
  <si>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</si>
  <si>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</si>
  <si>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</si>
  <si>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</si>
  <si>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</si>
  <si>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</si>
  <si>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</si>
  <si>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</si>
  <si>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</si>
  <si>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</si>
  <si>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</si>
  <si>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</si>
  <si>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</si>
  <si>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</si>
  <si>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</si>
  <si>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</si>
  <si>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</si>
  <si>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</si>
  <si>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</si>
  <si>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</si>
  <si>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</si>
  <si>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</si>
  <si>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</si>
  <si>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</si>
  <si>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</si>
  <si>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</si>
  <si>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</si>
  <si>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</si>
  <si>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</si>
  <si>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</si>
  <si>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</si>
  <si>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</si>
  <si>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</si>
  <si>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</si>
  <si>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</si>
  <si>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</si>
  <si>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</si>
  <si>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</si>
  <si>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</si>
  <si>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</si>
  <si>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</si>
  <si>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</si>
  <si>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</si>
  <si>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</si>
  <si>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</si>
  <si>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</si>
  <si>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</si>
  <si>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</si>
  <si>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</si>
  <si>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</si>
  <si>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</si>
  <si>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</si>
  <si>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</si>
  <si>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</si>
  <si>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</si>
  <si>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</si>
  <si>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</si>
  <si>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</si>
  <si>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</si>
  <si>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</si>
  <si>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</si>
  <si>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</si>
  <si>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</si>
  <si>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</si>
  <si>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</si>
  <si>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</si>
  <si>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</si>
  <si>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</si>
  <si>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</si>
  <si>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</si>
  <si>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</si>
  <si>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</si>
  <si>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</si>
  <si>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</si>
  <si>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</si>
  <si>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</si>
  <si>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</si>
  <si>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</si>
  <si>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</si>
  <si>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</si>
  <si>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</si>
  <si>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</si>
  <si>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</si>
  <si>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</si>
  <si>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</si>
  <si>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</si>
  <si>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</si>
  <si>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</si>
  <si>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</si>
  <si>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</si>
  <si>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</si>
  <si>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</si>
  <si>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</si>
  <si>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</si>
  <si>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</si>
  <si>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</si>
  <si>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</si>
  <si>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</si>
  <si>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</si>
  <si>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</si>
  <si>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</si>
  <si>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</si>
  <si>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</si>
  <si>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</si>
  <si>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</si>
  <si>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</si>
  <si>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</si>
  <si>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</si>
  <si>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</si>
  <si>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</si>
  <si>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</si>
  <si>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</si>
  <si>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</si>
  <si>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</si>
  <si>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</si>
  <si>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</si>
  <si>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</si>
  <si>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</si>
  <si>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</si>
  <si>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</si>
  <si>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</si>
  <si>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</si>
  <si>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</si>
  <si>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</si>
  <si>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</si>
  <si>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</si>
  <si>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</si>
  <si>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</si>
  <si>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</si>
  <si>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</si>
  <si>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</si>
  <si>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</si>
  <si>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</si>
  <si>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</si>
  <si>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</si>
  <si>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</si>
  <si>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</si>
  <si>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</si>
  <si>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</si>
  <si>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</si>
  <si>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</si>
  <si>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</si>
  <si>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</si>
  <si>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</si>
  <si>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</si>
  <si>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</si>
  <si>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</si>
  <si>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</si>
  <si>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</si>
  <si>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</si>
  <si>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</si>
  <si>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</si>
  <si>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</si>
  <si>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</si>
  <si>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</si>
  <si>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</si>
  <si>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</si>
  <si>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</si>
  <si>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</si>
  <si>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</si>
  <si>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</si>
  <si>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</si>
  <si>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</si>
  <si>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</si>
  <si>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</si>
  <si>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</si>
  <si>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</si>
  <si>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</si>
  <si>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</si>
  <si>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</si>
  <si>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</si>
  <si>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</si>
  <si>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</si>
  <si>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</si>
  <si>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</si>
  <si>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</si>
  <si>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</si>
  <si>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</si>
  <si>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</si>
  <si>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</si>
  <si>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</si>
  <si>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</si>
  <si>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</si>
  <si>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</si>
  <si>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</si>
  <si>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</si>
  <si>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</si>
  <si>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</si>
  <si>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</si>
  <si>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</si>
  <si>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</si>
  <si>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</si>
  <si>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</si>
  <si>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</si>
  <si>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</si>
  <si>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</si>
  <si>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</si>
  <si>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</si>
  <si>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</si>
  <si>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</si>
  <si>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</si>
  <si>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</si>
  <si>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</si>
  <si>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</si>
  <si>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</si>
  <si>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</si>
  <si>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</si>
  <si>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</si>
  <si>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</si>
  <si>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</si>
  <si>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</si>
  <si>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</si>
  <si>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</si>
  <si>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</si>
  <si>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</si>
  <si>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</si>
  <si>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</si>
  <si>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</si>
  <si>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</si>
  <si>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</si>
  <si>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</si>
  <si>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</si>
  <si>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</si>
  <si>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</si>
  <si>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</si>
  <si>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</si>
  <si>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</si>
  <si>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</si>
  <si>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</si>
  <si>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</si>
  <si>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</si>
  <si>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</si>
  <si>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</si>
  <si>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</si>
  <si>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</si>
  <si>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</si>
  <si>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</si>
  <si>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</si>
  <si>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</si>
  <si>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</si>
  <si>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</si>
  <si>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</si>
  <si>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</si>
  <si>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</si>
  <si>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</si>
  <si>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</si>
  <si>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</si>
  <si>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</si>
  <si>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</si>
  <si>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</si>
  <si>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</si>
  <si>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</si>
  <si>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</si>
  <si>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</si>
  <si>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</si>
  <si>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</si>
  <si>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</si>
  <si>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</si>
  <si>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</si>
  <si>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</si>
  <si>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</si>
  <si>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</si>
  <si>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</si>
  <si>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</si>
  <si>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</si>
  <si>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</si>
  <si>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</si>
  <si>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</si>
  <si>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</si>
  <si>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</si>
  <si>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</si>
  <si>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</si>
  <si>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</si>
  <si>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</si>
  <si>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</si>
  <si>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</si>
  <si>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</si>
  <si>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</si>
  <si>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</si>
  <si>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</si>
  <si>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</si>
  <si>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</si>
  <si>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</si>
  <si>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</si>
  <si>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</si>
  <si>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</si>
  <si>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</si>
  <si>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</si>
  <si>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</si>
  <si>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</si>
  <si>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</si>
  <si>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</si>
  <si>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</si>
  <si>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</si>
  <si>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</si>
  <si>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</si>
  <si>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</si>
  <si>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</si>
  <si>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</si>
  <si>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</si>
  <si>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</si>
  <si>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</si>
  <si>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</si>
  <si>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</si>
  <si>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</si>
  <si>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</si>
  <si>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</si>
  <si>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</si>
  <si>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</si>
  <si>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</si>
  <si>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</si>
  <si>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</si>
  <si>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</si>
  <si>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</si>
  <si>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</si>
  <si>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</si>
  <si>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</si>
  <si>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</si>
  <si>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</si>
  <si>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</si>
  <si>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</si>
  <si>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</si>
  <si>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</si>
  <si>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</si>
  <si>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</si>
  <si>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</si>
  <si>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</si>
  <si>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</si>
  <si>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</si>
  <si>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</si>
  <si>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</si>
  <si>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</si>
  <si>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</si>
  <si>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</si>
  <si>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</si>
  <si>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</si>
  <si>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</si>
  <si>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</si>
  <si>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</si>
  <si>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</si>
  <si>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</si>
  <si>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</si>
  <si>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</si>
  <si>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</si>
  <si>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</si>
  <si>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</si>
  <si>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</si>
  <si>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</si>
  <si>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</si>
  <si>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</si>
  <si>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</si>
  <si>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</si>
  <si>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</si>
  <si>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</si>
  <si>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</si>
  <si>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</si>
  <si>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</si>
  <si>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</si>
  <si>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</si>
  <si>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</si>
  <si>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</si>
  <si>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</si>
  <si>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</si>
  <si>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</si>
  <si>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</si>
  <si>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</si>
  <si>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</si>
  <si>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</si>
  <si>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</si>
  <si>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</si>
  <si>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</si>
  <si>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</si>
  <si>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</si>
  <si>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</si>
  <si>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</si>
  <si>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</si>
  <si>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</si>
  <si>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</si>
  <si>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</si>
  <si>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</si>
  <si>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</si>
  <si>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</si>
  <si>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</si>
  <si>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</si>
  <si>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</si>
  <si>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</si>
  <si>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</si>
  <si>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</si>
  <si>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</si>
  <si>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</si>
  <si>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</si>
  <si>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</si>
  <si>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</si>
  <si>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</si>
  <si>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</si>
  <si>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</si>
  <si>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</si>
  <si>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</si>
  <si>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</si>
  <si>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</si>
  <si>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</si>
  <si>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</si>
  <si>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</si>
  <si>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</si>
  <si>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</si>
  <si>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</si>
  <si>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</si>
  <si>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</si>
  <si>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</si>
  <si>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</si>
  <si>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</si>
  <si>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</si>
  <si>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</si>
  <si>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</si>
  <si>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</si>
  <si>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</si>
  <si>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</si>
  <si>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</si>
  <si>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</si>
  <si>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</si>
  <si>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</si>
  <si>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</si>
  <si>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</si>
  <si>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</si>
  <si>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</si>
  <si>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</si>
  <si>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</si>
  <si>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</si>
  <si>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</si>
  <si>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</si>
  <si>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</si>
  <si>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</si>
  <si>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</si>
  <si>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</si>
  <si>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</si>
  <si>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</si>
  <si>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</si>
  <si>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</si>
  <si>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</si>
  <si>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</si>
  <si>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</si>
  <si>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</si>
  <si>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</si>
  <si>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</si>
  <si>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</si>
  <si>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</si>
  <si>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</si>
  <si>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</si>
  <si>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</si>
  <si>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</si>
  <si>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</si>
  <si>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</si>
  <si>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</si>
  <si>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</si>
  <si>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</si>
  <si>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</si>
  <si>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</si>
  <si>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</si>
  <si>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</si>
  <si>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</si>
  <si>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</si>
  <si>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</si>
  <si>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</si>
  <si>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</si>
  <si>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</si>
  <si>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</si>
  <si>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</si>
  <si>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</si>
  <si>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</si>
  <si>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</si>
  <si>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</si>
  <si>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</si>
  <si>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</si>
  <si>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</si>
  <si>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</si>
  <si>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</si>
  <si>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</si>
  <si>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</si>
  <si>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</si>
  <si>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</si>
  <si>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</si>
  <si>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</si>
  <si>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</si>
  <si>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</si>
  <si>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</si>
  <si>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</si>
  <si>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</si>
  <si>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</si>
  <si>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</si>
  <si>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</si>
  <si>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</si>
  <si>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</si>
  <si>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</si>
  <si>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</si>
  <si>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</si>
  <si>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</si>
  <si>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</si>
  <si>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</si>
  <si>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</si>
  <si>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</si>
  <si>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</si>
  <si>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</si>
  <si>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</si>
  <si>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</si>
  <si>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</si>
  <si>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</si>
  <si>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</si>
  <si>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</si>
  <si>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</si>
  <si>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</si>
  <si>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</si>
  <si>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</si>
  <si>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</si>
  <si>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</si>
  <si>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</si>
  <si>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</si>
  <si>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</si>
  <si>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</si>
  <si>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</si>
  <si>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</si>
  <si>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</si>
  <si>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</si>
  <si>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</si>
  <si>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</si>
  <si>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</si>
  <si>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</si>
  <si>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</si>
  <si>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</si>
  <si>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</si>
  <si>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</si>
  <si>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</si>
  <si>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</si>
  <si>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</si>
  <si>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</si>
  <si>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</si>
  <si>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</si>
  <si>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</si>
  <si>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</si>
  <si>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</si>
  <si>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</si>
  <si>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</si>
  <si>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</si>
  <si>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</si>
  <si>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</si>
  <si>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</si>
  <si>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</si>
  <si>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</si>
  <si>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</si>
  <si>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</si>
  <si>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</si>
  <si>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</si>
  <si>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</si>
  <si>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</si>
  <si>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</si>
  <si>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</si>
  <si>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</si>
  <si>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</si>
  <si>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</si>
  <si>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</si>
  <si>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</si>
  <si>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</si>
  <si>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</si>
  <si>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</si>
  <si>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</si>
  <si>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</si>
  <si>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</si>
  <si>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</si>
  <si>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</si>
  <si>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</si>
  <si>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</si>
  <si>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</si>
  <si>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</si>
  <si>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</si>
  <si>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</si>
  <si>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</si>
  <si>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</si>
  <si>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</si>
  <si>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</si>
  <si>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</si>
  <si>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</si>
  <si>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</si>
  <si>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</si>
  <si>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</si>
  <si>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</si>
  <si>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</si>
  <si>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</si>
  <si>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</si>
  <si>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</si>
  <si>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</si>
  <si>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</si>
  <si>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</si>
  <si>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</si>
  <si>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</si>
  <si>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</si>
  <si>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</si>
  <si>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</si>
  <si>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</si>
  <si>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</si>
  <si>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</si>
  <si>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</si>
  <si>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</si>
  <si>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</si>
  <si>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</si>
  <si>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</si>
  <si>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</si>
  <si>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</si>
  <si>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</si>
  <si>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</si>
  <si>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</si>
  <si>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</si>
  <si>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</si>
  <si>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</si>
  <si>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</si>
  <si>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</si>
  <si>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</si>
  <si>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</si>
  <si>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</si>
  <si>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</si>
  <si>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</si>
  <si>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</si>
  <si>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</si>
  <si>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</si>
  <si>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</si>
  <si>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</si>
  <si>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</si>
  <si>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</si>
  <si>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</si>
  <si>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</si>
  <si>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</si>
  <si>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</si>
  <si>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</si>
  <si>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</si>
  <si>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</si>
  <si>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</si>
  <si>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</si>
  <si>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</si>
  <si>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</si>
  <si>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</si>
  <si>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</si>
  <si>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</si>
  <si>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</si>
  <si>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</si>
  <si>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</si>
  <si>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</si>
  <si>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</si>
  <si>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</si>
  <si>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</si>
  <si>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</si>
  <si>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</si>
  <si>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</si>
  <si>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</si>
  <si>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</si>
  <si>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</si>
  <si>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</si>
  <si>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</si>
  <si>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</si>
  <si>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</si>
  <si>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</si>
  <si>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</si>
  <si>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</si>
  <si>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</si>
  <si>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</si>
  <si>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</si>
  <si>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</si>
  <si>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</si>
  <si>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</si>
  <si>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</si>
  <si>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</si>
  <si>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</si>
  <si>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</si>
  <si>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</si>
  <si>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</si>
  <si>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</si>
  <si>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</si>
  <si>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</si>
  <si>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</si>
  <si>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</si>
  <si>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</si>
  <si>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</si>
  <si>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</si>
  <si>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</si>
  <si>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</si>
  <si>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</si>
  <si>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</si>
  <si>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</si>
  <si>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</si>
  <si>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</si>
  <si>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</si>
  <si>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</si>
  <si>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</si>
  <si>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</si>
  <si>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</si>
  <si>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</si>
  <si>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</si>
  <si>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</si>
  <si>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</si>
  <si>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</si>
  <si>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</si>
  <si>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</si>
  <si>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</si>
  <si>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</si>
  <si>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</si>
  <si>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</si>
  <si>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</si>
  <si>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</si>
  <si>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</si>
  <si>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</si>
  <si>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</si>
  <si>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</si>
  <si>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</si>
  <si>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</si>
  <si>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</si>
  <si>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</si>
  <si>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</si>
  <si>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</si>
  <si>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</si>
  <si>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</si>
  <si>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</si>
  <si>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</si>
  <si>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</si>
  <si>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</si>
  <si>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</si>
  <si>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</si>
  <si>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</si>
  <si>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</si>
  <si>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</si>
  <si>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</si>
  <si>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</si>
  <si>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</si>
  <si>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</si>
  <si>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</si>
  <si>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</si>
  <si>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</si>
  <si>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</si>
  <si>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</si>
  <si>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</si>
  <si>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</si>
  <si>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</si>
  <si>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</si>
  <si>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</si>
  <si>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</si>
  <si>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</si>
  <si>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</si>
  <si>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</si>
  <si>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</si>
  <si>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</si>
  <si>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</si>
  <si>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</si>
  <si>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</si>
  <si>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</si>
  <si>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</si>
  <si>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</si>
  <si>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</si>
  <si>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</si>
  <si>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</si>
  <si>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</si>
  <si>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</si>
  <si>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</si>
  <si>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</si>
  <si>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</si>
  <si>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</si>
  <si>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</si>
  <si>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</si>
  <si>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</si>
  <si>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</si>
  <si>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</si>
  <si>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</si>
  <si>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</si>
  <si>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</si>
  <si>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</si>
  <si>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</si>
  <si>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</si>
  <si>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</si>
  <si>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</si>
  <si>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</si>
  <si>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</si>
  <si>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</si>
  <si>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</si>
  <si>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</si>
  <si>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</si>
  <si>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</si>
  <si>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</si>
  <si>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</si>
  <si>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</si>
  <si>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</si>
  <si>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</si>
  <si>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</si>
  <si>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</si>
  <si>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</si>
  <si>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</si>
  <si>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</si>
  <si>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</si>
  <si>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</si>
  <si>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</si>
  <si>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</si>
  <si>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</si>
  <si>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</si>
  <si>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</si>
  <si>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</si>
  <si>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</si>
  <si>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</si>
  <si>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</si>
  <si>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</si>
  <si>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</si>
  <si>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</si>
  <si>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</si>
  <si>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</si>
  <si>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</si>
  <si>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</si>
  <si>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</si>
  <si>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</si>
  <si>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</si>
  <si>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</si>
  <si>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</si>
  <si>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</si>
  <si>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</si>
  <si>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</si>
  <si>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</si>
  <si>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</si>
  <si>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</si>
  <si>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</si>
  <si>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</si>
  <si>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</si>
  <si>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</si>
  <si>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</si>
  <si>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</si>
  <si>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</si>
  <si>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</si>
  <si>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</si>
  <si>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</si>
  <si>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</si>
  <si>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</si>
  <si>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</si>
  <si>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</si>
  <si>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</si>
  <si>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</si>
  <si>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</si>
  <si>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</si>
  <si>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</si>
  <si>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</si>
  <si>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</si>
  <si>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</si>
  <si>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</si>
  <si>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</si>
  <si>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</si>
  <si>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</si>
  <si>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</si>
  <si>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</si>
  <si>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</si>
  <si>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</si>
  <si>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</si>
  <si>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</si>
  <si>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</si>
  <si>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</si>
  <si>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</si>
  <si>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</si>
  <si>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</si>
  <si>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</si>
  <si>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</si>
  <si>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</si>
  <si>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</si>
  <si>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</si>
  <si>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</si>
  <si>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</si>
  <si>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</si>
  <si>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</si>
  <si>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</si>
  <si>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</si>
  <si>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</si>
  <si>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</si>
  <si>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</si>
  <si>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</si>
  <si>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</si>
  <si>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</si>
  <si>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</si>
  <si>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</si>
  <si>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</si>
  <si>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</si>
  <si>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</si>
  <si>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</si>
  <si>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</si>
  <si>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</si>
  <si>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</si>
  <si>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</si>
  <si>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</si>
  <si>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</si>
  <si>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</si>
  <si>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</si>
  <si>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</si>
  <si>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</si>
  <si>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</si>
  <si>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</si>
  <si>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</si>
  <si>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</si>
  <si>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</si>
  <si>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</si>
  <si>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</si>
  <si>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</si>
  <si>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</si>
  <si>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</si>
  <si>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</si>
  <si>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</si>
  <si>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</si>
  <si>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</si>
  <si>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</si>
  <si>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</si>
  <si>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</si>
  <si>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</si>
  <si>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</si>
  <si>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</si>
  <si>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</si>
  <si>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</si>
  <si>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</si>
  <si>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</si>
  <si>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</si>
  <si>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</si>
  <si>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</si>
  <si>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</si>
  <si>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</si>
  <si>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</si>
  <si>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</si>
  <si>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</si>
  <si>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</si>
  <si>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</si>
  <si>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</si>
  <si>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</si>
  <si>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</si>
  <si>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</si>
  <si>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</si>
  <si>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</si>
  <si>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</si>
  <si>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</si>
  <si>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</si>
  <si>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</si>
  <si>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</si>
  <si>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</si>
  <si>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</si>
  <si>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</si>
  <si>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</si>
  <si>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</si>
  <si>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</si>
  <si>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</si>
  <si>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</si>
  <si>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</si>
  <si>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</si>
  <si>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</si>
  <si>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</si>
  <si>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</si>
  <si>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</si>
  <si>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</si>
  <si>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</si>
  <si>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</si>
  <si>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</si>
  <si>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</si>
  <si>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</si>
  <si>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</si>
  <si>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</si>
  <si>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</si>
  <si>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</si>
  <si>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</si>
  <si>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</si>
  <si>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</si>
  <si>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</si>
  <si>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</si>
  <si>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</si>
  <si>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</si>
  <si>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</si>
  <si>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</si>
  <si>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</si>
  <si>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</si>
  <si>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</si>
  <si>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</si>
  <si>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</si>
  <si>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</si>
  <si>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</si>
  <si>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</si>
  <si>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</si>
  <si>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</si>
  <si>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</si>
  <si>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</si>
  <si>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</si>
  <si>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</si>
  <si>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</si>
  <si>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</si>
  <si>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</si>
  <si>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</si>
  <si>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</si>
  <si>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</si>
  <si>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</si>
  <si>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</si>
  <si>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</si>
  <si>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</si>
  <si>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</si>
  <si>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</si>
  <si>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</si>
  <si>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</si>
  <si>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</si>
  <si>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</si>
  <si>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</si>
  <si>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</si>
  <si>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</si>
  <si>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</si>
  <si>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</si>
  <si>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</si>
  <si>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</si>
  <si>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</si>
  <si>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</si>
  <si>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</si>
  <si>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</si>
  <si>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</si>
  <si>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</si>
  <si>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</si>
  <si>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</si>
  <si>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</si>
  <si>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</si>
  <si>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</si>
  <si>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</si>
  <si>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</si>
  <si>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</si>
  <si>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</si>
  <si>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</si>
  <si>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</si>
  <si>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</si>
  <si>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</si>
  <si>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</si>
  <si>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</si>
  <si>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</si>
  <si>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</si>
  <si>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</si>
  <si>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</si>
  <si>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</si>
  <si>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</si>
  <si>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</si>
  <si>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</si>
  <si>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</si>
  <si>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</si>
  <si>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</si>
  <si>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</si>
  <si>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</si>
  <si>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</si>
  <si>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</si>
  <si>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</si>
  <si>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</si>
  <si>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</si>
  <si>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</si>
  <si>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</si>
  <si>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</si>
  <si>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</si>
  <si>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</si>
  <si>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</si>
  <si>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</si>
  <si>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</si>
  <si>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</si>
  <si>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</si>
  <si>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</si>
  <si>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</si>
  <si>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</si>
  <si>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</si>
  <si>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</si>
  <si>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</si>
  <si>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</si>
  <si>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</si>
  <si>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</si>
  <si>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</si>
  <si>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</si>
  <si>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</si>
  <si>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</si>
  <si>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</si>
  <si>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</si>
  <si>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</si>
  <si>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</si>
  <si>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</si>
  <si>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</si>
  <si>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</si>
  <si>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</si>
  <si>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</si>
  <si>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</si>
  <si>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</si>
  <si>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</si>
  <si>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</si>
  <si>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</si>
  <si>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</si>
  <si>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</si>
  <si>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</si>
  <si>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</si>
  <si>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</si>
  <si>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</si>
  <si>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</si>
  <si>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</si>
  <si>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</si>
  <si>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</si>
  <si>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</si>
  <si>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</si>
  <si>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</si>
  <si>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</si>
  <si>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</si>
  <si>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</si>
  <si>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</si>
  <si>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</si>
  <si>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</si>
  <si>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</si>
  <si>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</si>
  <si>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</si>
  <si>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</si>
  <si>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</si>
  <si>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</si>
  <si>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</si>
  <si>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</si>
  <si>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</si>
  <si>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</si>
  <si>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</si>
  <si>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</si>
  <si>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</si>
  <si>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</si>
  <si>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</si>
  <si>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</si>
  <si>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</si>
  <si>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</si>
  <si>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</si>
  <si>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</si>
  <si>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</si>
  <si>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</si>
  <si>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</si>
  <si>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</si>
  <si>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</si>
  <si>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</si>
  <si>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</si>
  <si>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</si>
  <si>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</si>
  <si>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</si>
  <si>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</si>
  <si>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</si>
  <si>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</si>
  <si>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</si>
  <si>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</si>
  <si>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</si>
  <si>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</si>
  <si>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</si>
  <si>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</si>
  <si>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</si>
  <si>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</si>
  <si>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</si>
  <si>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</si>
  <si>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</si>
  <si>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</si>
  <si>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</si>
  <si>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</si>
  <si>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</si>
  <si>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</si>
  <si>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</si>
  <si>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</si>
  <si>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</si>
  <si>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</si>
  <si>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</si>
  <si>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</si>
  <si>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</si>
  <si>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</si>
  <si>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</si>
  <si>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</si>
  <si>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</si>
  <si>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</si>
  <si>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</si>
  <si>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</si>
  <si>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</si>
  <si>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</si>
  <si>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</si>
  <si>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</si>
  <si>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</si>
  <si>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</si>
  <si>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</si>
  <si>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</si>
  <si>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</si>
  <si>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</si>
  <si>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</si>
  <si>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</si>
  <si>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</si>
  <si>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</si>
  <si>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</si>
  <si>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</si>
  <si>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</si>
  <si>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</si>
  <si>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</si>
  <si>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</si>
  <si>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</si>
  <si>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</si>
  <si>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</si>
  <si>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</si>
  <si>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</si>
  <si>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</si>
  <si>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</si>
  <si>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</si>
  <si>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</si>
  <si>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</si>
  <si>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</si>
  <si>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</si>
  <si>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</si>
  <si>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</si>
  <si>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</si>
  <si>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</si>
  <si>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</si>
  <si>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</si>
  <si>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</si>
  <si>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</si>
  <si>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</si>
  <si>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</si>
  <si>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</si>
  <si>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</si>
  <si>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</si>
  <si>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</si>
  <si>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</si>
  <si>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</si>
  <si>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</si>
  <si>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</si>
  <si>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</si>
  <si>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</si>
  <si>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</si>
  <si>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</si>
  <si>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</si>
  <si>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</si>
  <si>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</si>
  <si>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</si>
  <si>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</si>
  <si>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</si>
  <si>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</si>
  <si>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</si>
  <si>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</si>
  <si>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</si>
  <si>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</si>
  <si>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</si>
  <si>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</si>
  <si>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</si>
  <si>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</si>
  <si>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</si>
  <si>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</si>
  <si>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</si>
  <si>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</si>
  <si>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</si>
  <si>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</si>
  <si>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</si>
  <si>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</si>
  <si>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</si>
  <si>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</si>
  <si>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</si>
  <si>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</si>
  <si>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</si>
  <si>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</si>
  <si>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</si>
  <si>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</si>
  <si>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</si>
  <si>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</si>
  <si>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</si>
  <si>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</si>
  <si>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</si>
  <si>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</si>
  <si>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</si>
  <si>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</si>
  <si>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</si>
  <si>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</si>
  <si>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</si>
  <si>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</si>
  <si>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</si>
  <si>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</si>
  <si>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</si>
  <si>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</si>
  <si>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</si>
  <si>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</si>
  <si>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</si>
  <si>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</si>
  <si>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</si>
  <si>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</si>
  <si>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</si>
  <si>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</si>
  <si>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</si>
  <si>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</si>
  <si>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</si>
  <si>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</si>
  <si>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</si>
  <si>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</si>
  <si>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</si>
  <si>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</si>
  <si>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</si>
  <si>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</si>
  <si>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</si>
  <si>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</si>
  <si>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</si>
  <si>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</si>
  <si>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</si>
  <si>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</si>
  <si>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</si>
  <si>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</si>
  <si>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</si>
  <si>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</si>
  <si>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</si>
  <si>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</si>
  <si>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</si>
  <si>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</si>
  <si>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</si>
  <si>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</si>
  <si>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</si>
  <si>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</si>
  <si>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</si>
  <si>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</si>
  <si>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</si>
  <si>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</si>
  <si>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</si>
  <si>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</si>
  <si>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</si>
  <si>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</si>
  <si>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</si>
  <si>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</si>
  <si>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</si>
  <si>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</si>
  <si>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</si>
  <si>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</si>
  <si>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</si>
  <si>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</si>
  <si>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</si>
  <si>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</si>
  <si>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</si>
  <si>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</si>
  <si>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</si>
  <si>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</si>
  <si>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</si>
  <si>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</si>
  <si>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</si>
  <si>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</si>
  <si>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</si>
  <si>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</si>
  <si>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</si>
  <si>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</si>
  <si>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</si>
  <si>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</si>
  <si>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</si>
  <si>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</si>
  <si>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</si>
  <si>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</si>
  <si>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</si>
  <si>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</si>
  <si>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</si>
  <si>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</si>
  <si>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</si>
  <si>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</si>
  <si>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</si>
  <si>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</si>
  <si>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</si>
  <si>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</si>
  <si>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</si>
  <si>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</si>
  <si>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</si>
  <si>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</si>
  <si>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</si>
  <si>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</si>
  <si>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</si>
  <si>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</si>
  <si>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</si>
  <si>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</si>
  <si>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</si>
  <si>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</si>
  <si>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</si>
  <si>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</si>
  <si>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</si>
  <si>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</si>
  <si>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</si>
  <si>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</si>
  <si>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</si>
  <si>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</si>
  <si>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</si>
  <si>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</si>
  <si>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</si>
  <si>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</si>
  <si>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</si>
  <si>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</si>
  <si>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</si>
  <si>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</si>
  <si>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</si>
  <si>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</si>
  <si>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</si>
  <si>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</si>
  <si>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</si>
  <si>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</si>
  <si>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</si>
  <si>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</si>
  <si>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</si>
  <si>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</si>
  <si>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</si>
  <si>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</si>
  <si>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</si>
  <si>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</si>
  <si>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</si>
  <si>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</si>
  <si>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</si>
  <si>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</si>
  <si>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</si>
  <si>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</si>
  <si>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</si>
  <si>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</si>
  <si>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</si>
  <si>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</si>
  <si>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</si>
  <si>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</si>
  <si>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</si>
  <si>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</si>
  <si>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</si>
  <si>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</si>
  <si>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</si>
  <si>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</si>
  <si>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</si>
  <si>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</si>
  <si>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</si>
  <si>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</si>
  <si>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</si>
  <si>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</si>
  <si>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</si>
  <si>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</si>
  <si>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</si>
  <si>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</si>
  <si>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</si>
  <si>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</si>
  <si>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</si>
  <si>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</si>
  <si>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</si>
  <si>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</si>
  <si>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</si>
  <si>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</si>
  <si>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</si>
  <si>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</si>
  <si>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</si>
  <si>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</si>
  <si>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</si>
  <si>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</si>
  <si>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</si>
  <si>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</si>
  <si>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</si>
  <si>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</si>
  <si>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</si>
  <si>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</si>
  <si>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</si>
  <si>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</si>
  <si>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</si>
  <si>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</si>
  <si>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</si>
  <si>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</si>
  <si>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</si>
  <si>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</si>
  <si>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</si>
  <si>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</si>
  <si>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</si>
  <si>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</si>
  <si>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</si>
  <si>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</si>
  <si>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</si>
  <si>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</si>
  <si>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</si>
  <si>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</si>
  <si>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</si>
  <si>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</si>
  <si>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</si>
  <si>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</si>
  <si>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</si>
  <si>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</si>
  <si>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</si>
  <si>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</si>
  <si>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</si>
  <si>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</si>
  <si>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</si>
  <si>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</si>
  <si>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</si>
  <si>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</si>
  <si>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</si>
  <si>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</si>
  <si>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</si>
  <si>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</si>
  <si>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</si>
  <si>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</si>
  <si>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</si>
  <si>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</si>
  <si>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</si>
  <si>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</si>
  <si>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</si>
  <si>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</si>
  <si>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</si>
  <si>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</si>
  <si>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</si>
  <si>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</si>
  <si>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</si>
  <si>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</si>
  <si>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</si>
  <si>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</si>
  <si>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</si>
  <si>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</si>
  <si>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</si>
  <si>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</si>
  <si>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</si>
  <si>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</si>
  <si>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</si>
  <si>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</si>
  <si>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</si>
  <si>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</si>
  <si>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</si>
  <si>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</si>
  <si>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</si>
  <si>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</si>
  <si>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</si>
  <si>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</si>
  <si>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</si>
  <si>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</si>
  <si>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</si>
  <si>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</si>
  <si>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</si>
  <si>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</si>
  <si>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</si>
  <si>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</si>
  <si>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</si>
  <si>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</si>
  <si>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</si>
  <si>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</si>
  <si>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</si>
  <si>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</si>
  <si>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</si>
  <si>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</si>
  <si>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</si>
  <si>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</si>
  <si>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</si>
  <si>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</si>
  <si>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</si>
  <si>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</si>
  <si>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</si>
  <si>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</si>
  <si>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</si>
  <si>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</si>
  <si>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</si>
  <si>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</si>
  <si>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</si>
  <si>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</si>
  <si>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</si>
  <si>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</si>
  <si>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</si>
  <si>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</si>
  <si>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</si>
  <si>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</si>
  <si>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</si>
  <si>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</si>
  <si>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</si>
  <si>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</si>
  <si>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</si>
  <si>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</si>
  <si>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</si>
  <si>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</si>
  <si>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</si>
  <si>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</si>
  <si>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</si>
  <si>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</si>
  <si>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</si>
  <si>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</si>
  <si>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</si>
  <si>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</si>
  <si>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</si>
  <si>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</si>
  <si>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</si>
  <si>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</si>
  <si>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</si>
  <si>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</si>
  <si>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</si>
  <si>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</si>
  <si>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</si>
  <si>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</si>
  <si>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</si>
  <si>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</si>
  <si>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</si>
  <si>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</si>
  <si>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</si>
  <si>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</si>
  <si>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</si>
  <si>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</si>
  <si>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</si>
  <si>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</si>
  <si>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</si>
  <si>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</si>
  <si>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</si>
  <si>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</si>
  <si>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</si>
  <si>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</si>
  <si>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</si>
  <si>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</si>
  <si>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</si>
  <si>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</si>
  <si>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</si>
  <si>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</si>
  <si>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</si>
  <si>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</si>
  <si>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</si>
  <si>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</si>
  <si>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</si>
  <si>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</si>
  <si>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</si>
  <si>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</si>
  <si>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</si>
  <si>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</si>
  <si>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</si>
  <si>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</si>
  <si>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</si>
  <si>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</si>
  <si>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</si>
  <si>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</si>
  <si>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</si>
  <si>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</si>
  <si>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</si>
  <si>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</si>
  <si>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</si>
  <si>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</si>
  <si>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</si>
  <si>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</si>
  <si>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</si>
  <si>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</si>
  <si>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</si>
  <si>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</si>
  <si>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</si>
  <si>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</si>
  <si>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</si>
  <si>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</si>
  <si>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</si>
  <si>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</si>
  <si>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</si>
  <si>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</si>
  <si>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</si>
  <si>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</si>
  <si>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</si>
  <si>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</si>
  <si>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</si>
  <si>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</si>
  <si>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</si>
  <si>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</si>
  <si>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</si>
  <si>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</si>
  <si>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</si>
  <si>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</si>
  <si>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</si>
  <si>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</si>
  <si>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</si>
  <si>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</si>
  <si>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</si>
  <si>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</si>
  <si>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</si>
  <si>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</si>
  <si>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</si>
  <si>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</si>
  <si>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</si>
  <si>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</si>
  <si>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</si>
  <si>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</si>
  <si>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</si>
  <si>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</si>
  <si>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</si>
  <si>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</si>
  <si>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</si>
  <si>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</si>
  <si>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</si>
  <si>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</si>
  <si>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</si>
  <si>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</si>
  <si>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</si>
  <si>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</si>
  <si>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</si>
  <si>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</si>
  <si>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</si>
  <si>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</si>
  <si>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</si>
  <si>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</si>
  <si>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</si>
  <si>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</si>
  <si>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</si>
  <si>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</si>
  <si>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</si>
  <si>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</si>
  <si>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</si>
  <si>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</si>
  <si>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</si>
  <si>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</si>
  <si>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</si>
  <si>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</si>
  <si>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</si>
  <si>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</si>
  <si>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</si>
  <si>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</si>
  <si>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</si>
  <si>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</si>
  <si>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</si>
  <si>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</si>
  <si>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</si>
  <si>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</si>
  <si>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</si>
  <si>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</si>
  <si>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</si>
  <si>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</si>
  <si>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</si>
  <si>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</si>
  <si>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</si>
  <si>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</si>
  <si>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</si>
  <si>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</si>
  <si>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</si>
  <si>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</si>
  <si>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</si>
  <si>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</si>
  <si>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</si>
  <si>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</si>
  <si>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</si>
  <si>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</si>
  <si>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</si>
  <si>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</si>
  <si>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</si>
  <si>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</si>
  <si>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</si>
  <si>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</si>
  <si>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</si>
  <si>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</si>
  <si>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</si>
  <si>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</si>
  <si>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</si>
  <si>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</si>
  <si>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</si>
  <si>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</si>
  <si>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</si>
  <si>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</si>
  <si>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</si>
  <si>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</si>
  <si>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</si>
  <si>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</si>
  <si>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</si>
  <si>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</si>
  <si>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</si>
  <si>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</si>
  <si>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</si>
  <si>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</si>
  <si>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</si>
  <si>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</si>
  <si>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</si>
  <si>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</si>
  <si>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</si>
  <si>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</si>
  <si>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</si>
  <si>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</si>
  <si>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</si>
  <si>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</si>
  <si>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</si>
  <si>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</si>
  <si>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</si>
  <si>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</si>
  <si>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</si>
  <si>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</si>
  <si>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</si>
  <si>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</si>
  <si>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</si>
  <si>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</si>
  <si>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</si>
  <si>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</si>
  <si>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</si>
  <si>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</si>
  <si>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</si>
  <si>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</si>
  <si>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</si>
  <si>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</si>
  <si>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</si>
  <si>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</si>
  <si>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</si>
  <si>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</si>
  <si>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</si>
  <si>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</si>
  <si>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</si>
  <si>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</si>
  <si>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</si>
  <si>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</si>
  <si>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</si>
  <si>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</si>
  <si>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</si>
  <si>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</si>
  <si>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</si>
  <si>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</si>
  <si>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</si>
  <si>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</si>
  <si>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</si>
  <si>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</si>
  <si>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</si>
  <si>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</si>
  <si>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</si>
  <si>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</si>
  <si>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</si>
  <si>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</si>
  <si>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</si>
  <si>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</si>
  <si>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</si>
  <si>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</si>
  <si>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</si>
  <si>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</si>
  <si>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</si>
  <si>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</si>
  <si>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</si>
  <si>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</si>
  <si>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</si>
  <si>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</si>
  <si>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</si>
  <si>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</si>
  <si>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</si>
  <si>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</si>
  <si>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</si>
  <si>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</si>
  <si>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</si>
  <si>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</si>
  <si>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</si>
  <si>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</si>
  <si>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</si>
  <si>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</si>
  <si>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</si>
  <si>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</si>
  <si>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</si>
  <si>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</si>
  <si>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</si>
  <si>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</si>
  <si>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</si>
  <si>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</si>
  <si>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</si>
  <si>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</si>
  <si>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</si>
  <si>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</si>
  <si>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</si>
  <si>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</si>
  <si>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</si>
  <si>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</si>
  <si>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</si>
  <si>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</si>
  <si>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</si>
  <si>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</si>
  <si>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</si>
  <si>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</si>
  <si>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</si>
  <si>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</si>
  <si>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</si>
  <si>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</si>
  <si>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</si>
  <si>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</si>
  <si>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</si>
  <si>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</si>
  <si>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</si>
  <si>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</si>
  <si>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</si>
  <si>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</si>
  <si>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</si>
  <si>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</si>
  <si>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</si>
  <si>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</si>
  <si>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</si>
  <si>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</si>
  <si>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</si>
  <si>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</si>
  <si>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</si>
  <si>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</si>
  <si>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</si>
  <si>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</si>
  <si>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</si>
  <si>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</si>
  <si>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</si>
  <si>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</si>
  <si>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</si>
  <si>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</si>
  <si>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</si>
  <si>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</si>
  <si>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</si>
  <si>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</si>
  <si>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</si>
  <si>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</si>
  <si>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</si>
  <si>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</si>
  <si>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</si>
  <si>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</si>
  <si>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</si>
  <si>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</si>
  <si>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</si>
  <si>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</si>
  <si>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</si>
  <si>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</si>
  <si>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</si>
  <si>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</si>
  <si>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</si>
  <si>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</si>
  <si>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</si>
  <si>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</si>
  <si>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</si>
  <si>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</si>
  <si>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</si>
  <si>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</si>
  <si>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</si>
  <si>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</si>
  <si>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</si>
  <si>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</si>
  <si>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</si>
  <si>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</si>
  <si>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</si>
  <si>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</si>
  <si>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</si>
  <si>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</si>
  <si>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</si>
  <si>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</si>
  <si>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</si>
  <si>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</si>
  <si>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</si>
  <si>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</si>
  <si>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</si>
  <si>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</si>
  <si>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</si>
  <si>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</si>
  <si>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</si>
  <si>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</si>
  <si>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</si>
  <si>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</si>
  <si>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</si>
  <si>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</si>
  <si>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</si>
  <si>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</si>
  <si>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</si>
  <si>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</si>
  <si>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</si>
  <si>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</si>
  <si>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</si>
  <si>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</si>
  <si>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</si>
  <si>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</si>
  <si>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</si>
  <si>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</si>
  <si>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</si>
  <si>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</si>
  <si>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</si>
  <si>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</si>
  <si>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</si>
  <si>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</si>
  <si>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</si>
  <si>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</si>
  <si>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</si>
  <si>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</si>
  <si>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</si>
  <si>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</si>
  <si>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</si>
  <si>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</si>
  <si>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</si>
  <si>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</si>
  <si>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</si>
  <si>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</si>
  <si>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</si>
  <si>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</si>
  <si>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</si>
  <si>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</si>
  <si>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</si>
  <si>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</si>
  <si>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</si>
  <si>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</si>
  <si>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</si>
  <si>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</si>
  <si>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</si>
  <si>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</si>
  <si>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</si>
  <si>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</si>
  <si>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</si>
  <si>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</si>
  <si>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</si>
  <si>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</si>
  <si>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</si>
  <si>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</si>
  <si>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</si>
  <si>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</si>
  <si>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</si>
  <si>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</si>
  <si>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</si>
  <si>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</si>
  <si>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</si>
  <si>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</si>
  <si>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</si>
  <si>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</si>
  <si>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</si>
  <si>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</si>
  <si>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</si>
  <si>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</si>
  <si>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</si>
  <si>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</si>
  <si>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</si>
  <si>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</si>
  <si>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</si>
  <si>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</si>
  <si>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</si>
  <si>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</si>
  <si>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</si>
  <si>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</si>
  <si>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</si>
  <si>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</si>
  <si>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</si>
  <si>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</si>
  <si>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</si>
  <si>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</si>
  <si>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</si>
  <si>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</si>
  <si>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</si>
  <si>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</si>
  <si>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</si>
  <si>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</si>
  <si>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</si>
  <si>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</si>
  <si>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</si>
  <si>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</si>
  <si>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</si>
  <si>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</si>
  <si>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</si>
  <si>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</si>
  <si>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</si>
  <si>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</si>
  <si>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</si>
  <si>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</si>
  <si>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</si>
  <si>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</si>
  <si>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</si>
  <si>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</si>
  <si>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</si>
  <si>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</si>
  <si>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</si>
  <si>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</si>
  <si>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</si>
  <si>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</si>
  <si>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</si>
  <si>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</si>
  <si>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</si>
  <si>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</si>
  <si>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</si>
  <si>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</si>
  <si>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</si>
  <si>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</si>
  <si>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</si>
  <si>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</si>
  <si>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</si>
  <si>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</si>
  <si>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</si>
  <si>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</si>
  <si>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</si>
  <si>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</si>
  <si>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</si>
  <si>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</si>
  <si>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</si>
  <si>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</si>
  <si>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</si>
  <si>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</si>
  <si>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</si>
  <si>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</si>
  <si>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</si>
  <si>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</si>
  <si>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</si>
  <si>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</si>
  <si>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</si>
  <si>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</si>
  <si>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</si>
  <si>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</si>
  <si>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</si>
  <si>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</si>
  <si>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</si>
  <si>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</si>
  <si>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</si>
  <si>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</si>
  <si>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</si>
  <si>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</si>
  <si>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</si>
  <si>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</si>
  <si>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</si>
  <si>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</si>
  <si>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</si>
  <si>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</si>
  <si>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</si>
  <si>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</si>
  <si>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</si>
  <si>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</si>
  <si>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</si>
  <si>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</si>
  <si>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</si>
  <si>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</si>
  <si>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</si>
  <si>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</si>
  <si>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</si>
  <si>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</si>
  <si>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</si>
  <si>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</si>
  <si>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</si>
  <si>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</si>
  <si>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</si>
  <si>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</si>
  <si>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</si>
  <si>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</si>
  <si>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</si>
  <si>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</si>
  <si>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</si>
  <si>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</si>
  <si>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</si>
  <si>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</si>
  <si>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</si>
  <si>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</si>
  <si>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</si>
  <si>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</si>
  <si>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</si>
  <si>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</si>
  <si>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</si>
  <si>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</si>
  <si>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</si>
  <si>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</si>
  <si>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</si>
  <si>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</si>
  <si>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</si>
  <si>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</si>
  <si>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</si>
  <si>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</si>
  <si>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</si>
  <si>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</si>
  <si>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</si>
  <si>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</si>
  <si>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</si>
  <si>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</si>
  <si>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</si>
  <si>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</si>
  <si>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</si>
  <si>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</si>
  <si>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</si>
  <si>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</si>
  <si>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</si>
  <si>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</si>
  <si>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</si>
  <si>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</si>
  <si>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</si>
  <si>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</si>
  <si>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</si>
  <si>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</si>
  <si>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</si>
  <si>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</si>
  <si>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</si>
  <si>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</si>
  <si>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</si>
  <si>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</si>
  <si>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</si>
  <si>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</si>
  <si>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</si>
  <si>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</si>
  <si>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</si>
  <si>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</si>
  <si>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</si>
  <si>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</si>
  <si>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</si>
  <si>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</si>
  <si>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</si>
  <si>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</si>
  <si>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</si>
  <si>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</si>
  <si>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</si>
  <si>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</si>
  <si>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</si>
  <si>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</si>
  <si>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</si>
  <si>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</si>
  <si>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</si>
  <si>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</si>
  <si>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</si>
  <si>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</si>
  <si>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</si>
  <si>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</si>
  <si>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</si>
  <si>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</si>
  <si>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</si>
  <si>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</si>
  <si>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</si>
  <si>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</si>
  <si>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</si>
  <si>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</si>
  <si>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</si>
  <si>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</si>
  <si>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</si>
  <si>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</si>
  <si>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</si>
  <si>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</si>
  <si>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</si>
  <si>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</si>
  <si>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</si>
  <si>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</si>
  <si>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</si>
  <si>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</si>
  <si>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</si>
  <si>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</si>
  <si>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</si>
  <si>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</si>
  <si>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</si>
  <si>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</si>
  <si>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</si>
  <si>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</si>
  <si>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</si>
  <si>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</si>
  <si>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</si>
  <si>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</si>
  <si>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</si>
  <si>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</si>
  <si>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</si>
  <si>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</si>
  <si>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</si>
  <si>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</si>
  <si>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</si>
  <si>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</si>
  <si>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</si>
  <si>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</si>
  <si>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</si>
  <si>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</si>
  <si>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</si>
  <si>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</si>
  <si>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</si>
  <si>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</si>
  <si>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</si>
  <si>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</si>
  <si>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</si>
  <si>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</si>
  <si>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</si>
  <si>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</si>
  <si>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</si>
  <si>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</si>
  <si>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</si>
  <si>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</si>
  <si>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</si>
  <si>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</si>
  <si>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</si>
  <si>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</si>
  <si>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</si>
  <si>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</si>
  <si>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</si>
  <si>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</si>
  <si>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</si>
  <si>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</si>
  <si>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</si>
  <si>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</si>
  <si>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</si>
  <si>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</si>
  <si>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</si>
  <si>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</si>
  <si>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</si>
  <si>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</si>
  <si>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</si>
  <si>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</si>
  <si>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</si>
  <si>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</si>
  <si>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</si>
  <si>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</si>
  <si>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</si>
  <si>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</si>
  <si>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</si>
  <si>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</si>
  <si>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</si>
  <si>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</si>
  <si>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</si>
  <si>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</si>
  <si>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</si>
  <si>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</si>
  <si>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</si>
  <si>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</si>
  <si>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</si>
  <si>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</si>
  <si>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</si>
  <si>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</si>
  <si>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</si>
  <si>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</si>
  <si>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</si>
  <si>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</si>
  <si>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</si>
  <si>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</si>
  <si>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</si>
  <si>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</si>
  <si>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</si>
  <si>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</si>
  <si>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</si>
  <si>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</si>
  <si>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</si>
  <si>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</si>
  <si>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</si>
  <si>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</si>
  <si>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</si>
  <si>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</si>
  <si>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</si>
  <si>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</si>
  <si>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</si>
  <si>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</si>
  <si>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</si>
  <si>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</si>
  <si>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</si>
  <si>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</si>
  <si>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</si>
  <si>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</si>
  <si>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</si>
  <si>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</si>
  <si>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</si>
  <si>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</si>
  <si>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</si>
  <si>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</si>
  <si>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</si>
  <si>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</si>
  <si>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</si>
  <si>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</si>
  <si>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</si>
  <si>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</si>
  <si>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</si>
  <si>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</si>
  <si>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</si>
  <si>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</si>
  <si>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</si>
  <si>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</si>
  <si>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</si>
  <si>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</si>
  <si>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</si>
  <si>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</si>
  <si>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</si>
  <si>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</si>
  <si>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</si>
  <si>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</si>
  <si>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</si>
  <si>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</si>
  <si>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</si>
  <si>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</si>
  <si>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</si>
  <si>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</si>
  <si>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</si>
  <si>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</si>
  <si>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</si>
  <si>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</si>
  <si>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</si>
  <si>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</si>
  <si>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</si>
  <si>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</si>
  <si>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</si>
  <si>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</si>
  <si>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</si>
  <si>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</si>
  <si>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</si>
  <si>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</si>
  <si>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</si>
  <si>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</si>
  <si>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</si>
  <si>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</si>
  <si>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</si>
  <si>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</si>
  <si>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</si>
  <si>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</si>
  <si>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</si>
  <si>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</si>
  <si>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</si>
  <si>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</si>
  <si>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</si>
  <si>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</si>
  <si>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</si>
  <si>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</si>
  <si>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</si>
  <si>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</si>
  <si>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</si>
  <si>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</si>
  <si>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</si>
  <si>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</si>
  <si>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</si>
  <si>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</si>
  <si>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</si>
  <si>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</si>
  <si>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</si>
  <si>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</si>
  <si>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</si>
  <si>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</si>
  <si>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</si>
  <si>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</si>
  <si>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</si>
  <si>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</si>
  <si>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</si>
  <si>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</si>
  <si>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</si>
  <si>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</si>
  <si>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</si>
  <si>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</si>
  <si>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</si>
  <si>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</si>
  <si>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</si>
  <si>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</si>
  <si>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</si>
  <si>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</si>
  <si>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</si>
  <si>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</si>
  <si>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</si>
  <si>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</si>
  <si>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</si>
  <si>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</si>
  <si>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</si>
  <si>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</si>
  <si>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</si>
  <si>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</si>
  <si>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</si>
  <si>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</si>
  <si>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</si>
  <si>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</si>
  <si>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</si>
  <si>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</si>
  <si>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</si>
  <si>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</si>
  <si>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</si>
  <si>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</si>
  <si>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</si>
  <si>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</si>
  <si>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</si>
  <si>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</si>
  <si>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</si>
  <si>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</si>
  <si>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</si>
  <si>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</si>
  <si>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</si>
  <si>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</si>
  <si>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</si>
  <si>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</si>
  <si>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</si>
  <si>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</si>
  <si>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</si>
  <si>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</si>
  <si>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</si>
  <si>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</si>
  <si>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</si>
  <si>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</si>
  <si>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</si>
  <si>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</si>
  <si>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</si>
  <si>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</si>
  <si>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</si>
  <si>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</si>
  <si>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</si>
  <si>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</si>
  <si>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</si>
  <si>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</si>
  <si>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</si>
  <si>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</si>
  <si>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</si>
  <si>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</si>
  <si>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</si>
  <si>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</si>
  <si>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</si>
  <si>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</si>
  <si>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</si>
  <si>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</si>
  <si>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</si>
  <si>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</si>
  <si>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</si>
  <si>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</si>
  <si>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</si>
  <si>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</si>
  <si>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</si>
  <si>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</si>
  <si>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</si>
  <si>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</si>
  <si>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</si>
  <si>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</si>
  <si>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</si>
  <si>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</si>
  <si>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</si>
  <si>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</si>
  <si>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</si>
  <si>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</si>
  <si>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</si>
  <si>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</si>
  <si>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</si>
  <si>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</si>
  <si>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</si>
  <si>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</si>
  <si>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</si>
  <si>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</si>
  <si>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</si>
  <si>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</si>
  <si>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</si>
  <si>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</si>
  <si>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</si>
  <si>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</si>
  <si>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</si>
  <si>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</si>
  <si>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</si>
  <si>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</si>
  <si>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</si>
  <si>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</si>
  <si>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</si>
  <si>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</si>
  <si>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</si>
  <si>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</si>
  <si>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</si>
  <si>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</si>
  <si>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</si>
  <si>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</si>
  <si>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</si>
  <si>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</si>
  <si>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</si>
  <si>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</si>
  <si>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</si>
  <si>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</si>
  <si>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</si>
  <si>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</si>
  <si>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</si>
  <si>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</si>
  <si>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</si>
  <si>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</si>
  <si>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</si>
  <si>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</si>
  <si>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</si>
  <si>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</si>
  <si>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</si>
  <si>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</si>
  <si>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</si>
  <si>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</si>
  <si>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</si>
  <si>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</si>
  <si>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</si>
  <si>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</si>
  <si>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</si>
  <si>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</si>
  <si>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</si>
  <si>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</si>
  <si>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</si>
  <si>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</si>
  <si>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</si>
  <si>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</si>
  <si>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</si>
  <si>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</si>
  <si>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</si>
  <si>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</si>
  <si>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</si>
  <si>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</si>
  <si>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</si>
  <si>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</si>
  <si>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</si>
  <si>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</si>
  <si>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</si>
  <si>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</si>
  <si>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</si>
  <si>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</si>
  <si>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</si>
  <si>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</si>
  <si>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</si>
  <si>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</si>
  <si>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</si>
  <si>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</si>
  <si>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</si>
  <si>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</si>
  <si>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</si>
  <si>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</si>
  <si>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</si>
  <si>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</si>
  <si>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</si>
  <si>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</si>
  <si>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</si>
  <si>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</si>
  <si>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</si>
  <si>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</si>
  <si>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</si>
  <si>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</si>
  <si>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</si>
  <si>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</si>
  <si>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</si>
  <si>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</si>
  <si>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</si>
  <si>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</si>
  <si>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</si>
  <si>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</si>
  <si>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</si>
  <si>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</si>
  <si>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</si>
  <si>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</si>
  <si>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</si>
  <si>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</si>
  <si>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</si>
  <si>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</si>
  <si>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</si>
  <si>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</si>
  <si>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</si>
  <si>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</si>
  <si>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</si>
  <si>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</si>
  <si>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</si>
  <si>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</si>
  <si>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</si>
  <si>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</si>
  <si>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</si>
  <si>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</si>
  <si>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</si>
  <si>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</si>
  <si>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</si>
  <si>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</si>
  <si>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</si>
  <si>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</si>
  <si>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</si>
  <si>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</si>
  <si>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</si>
  <si>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</si>
  <si>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</si>
  <si>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</si>
  <si>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</si>
  <si>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</si>
  <si>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</si>
  <si>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</si>
  <si>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</si>
  <si>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</si>
  <si>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</si>
  <si>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</si>
  <si>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</si>
  <si>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</si>
  <si>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</si>
  <si>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</si>
  <si>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</si>
  <si>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</si>
  <si>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</si>
  <si>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</si>
  <si>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</si>
  <si>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</si>
  <si>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</si>
  <si>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</si>
  <si>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</si>
  <si>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</si>
  <si>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</si>
  <si>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</si>
  <si>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</si>
  <si>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</si>
  <si>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</si>
  <si>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</si>
  <si>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</si>
  <si>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</si>
  <si>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</si>
  <si>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</si>
  <si>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</si>
  <si>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</si>
  <si>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</si>
  <si>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</si>
  <si>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</si>
  <si>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</si>
  <si>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</si>
  <si>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</si>
  <si>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</si>
  <si>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</si>
  <si>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</si>
  <si>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</si>
  <si>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</si>
  <si>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</si>
  <si>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</si>
  <si>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</si>
  <si>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</si>
  <si>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</si>
  <si>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</si>
  <si>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</si>
  <si>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</si>
  <si>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</si>
  <si>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</si>
  <si>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</si>
  <si>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</si>
  <si>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</si>
  <si>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</si>
  <si>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</si>
  <si>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</si>
  <si>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</si>
  <si>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</si>
  <si>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</si>
  <si>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</si>
  <si>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</si>
  <si>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</si>
  <si>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</si>
  <si>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</si>
  <si>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</si>
  <si>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</si>
  <si>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</si>
  <si>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</si>
  <si>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</si>
  <si>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</si>
  <si>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</si>
  <si>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</si>
  <si>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</si>
  <si>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</si>
  <si>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</si>
  <si>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</si>
  <si>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</si>
  <si>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</si>
  <si>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</si>
  <si>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</si>
  <si>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</si>
  <si>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</si>
  <si>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</si>
  <si>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</si>
  <si>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</si>
  <si>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</si>
  <si>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</si>
  <si>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</si>
  <si>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</si>
  <si>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</si>
  <si>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</si>
  <si>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</si>
  <si>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</si>
  <si>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</si>
  <si>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</si>
  <si>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</si>
  <si>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</si>
  <si>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</si>
  <si>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</si>
  <si>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</si>
  <si>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</si>
  <si>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</si>
  <si>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</si>
  <si>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</si>
  <si>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</si>
  <si>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</si>
  <si>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</si>
  <si>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</si>
  <si>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</si>
  <si>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</si>
  <si>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</si>
  <si>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</si>
  <si>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</si>
  <si>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</si>
  <si>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</si>
  <si>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</si>
  <si>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</si>
  <si>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</si>
  <si>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</si>
  <si>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</si>
  <si>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</si>
  <si>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</si>
  <si>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</si>
  <si>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</si>
  <si>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</si>
  <si>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</si>
  <si>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</si>
  <si>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</si>
  <si>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</si>
  <si>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</si>
  <si>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</si>
  <si>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</si>
  <si>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</si>
  <si>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</si>
  <si>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</si>
  <si>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</si>
  <si>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</si>
  <si>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</si>
  <si>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</si>
  <si>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</si>
  <si>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</si>
  <si>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</si>
  <si>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</si>
  <si>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</si>
  <si>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</si>
  <si>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</si>
  <si>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</si>
  <si>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</si>
  <si>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</si>
  <si>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</si>
  <si>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</si>
  <si>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</si>
  <si>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</si>
  <si>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</si>
  <si>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</si>
  <si>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</si>
  <si>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</si>
  <si>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</si>
  <si>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</si>
  <si>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</si>
  <si>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</si>
  <si>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</si>
  <si>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</si>
  <si>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</si>
  <si>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</si>
  <si>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</si>
  <si>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</si>
  <si>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</si>
  <si>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</si>
  <si>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</si>
  <si>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</si>
  <si>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</si>
  <si>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</si>
  <si>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</si>
  <si>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</si>
  <si>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</si>
  <si>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</si>
  <si>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</si>
  <si>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</si>
  <si>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</si>
  <si>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</si>
  <si>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</si>
  <si>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</si>
  <si>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</si>
  <si>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</si>
  <si>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</si>
  <si>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</si>
  <si>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</si>
  <si>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</si>
  <si>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</si>
  <si>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</si>
  <si>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</si>
  <si>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</si>
  <si>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</si>
  <si>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</si>
  <si>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</si>
  <si>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</si>
  <si>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</si>
  <si>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</si>
  <si>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</si>
  <si>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</si>
  <si>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</si>
  <si>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</si>
  <si>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</si>
  <si>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</si>
  <si>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</si>
  <si>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</si>
  <si>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</si>
  <si>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</si>
  <si>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</si>
  <si>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</si>
  <si>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</si>
  <si>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</si>
  <si>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</si>
  <si>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</si>
  <si>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</si>
  <si>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</si>
  <si>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</si>
  <si>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</si>
  <si>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</si>
  <si>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</si>
  <si>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</si>
  <si>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</si>
  <si>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</si>
  <si>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</si>
  <si>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</si>
  <si>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</si>
  <si>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</si>
  <si>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</si>
  <si>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</si>
  <si>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</si>
  <si>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</si>
  <si>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</si>
  <si>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</si>
  <si>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</si>
  <si>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</si>
  <si>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</si>
  <si>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</si>
  <si>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</si>
  <si>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</si>
  <si>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</si>
  <si>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</si>
  <si>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</si>
  <si>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</si>
  <si>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</si>
  <si>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</si>
  <si>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</si>
  <si>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</si>
  <si>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</si>
  <si>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</si>
  <si>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</si>
  <si>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</si>
  <si>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</si>
  <si>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</si>
  <si>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</si>
  <si>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</si>
  <si>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</si>
  <si>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</si>
  <si>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</si>
  <si>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</si>
  <si>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</si>
  <si>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</si>
  <si>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</si>
  <si>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</si>
  <si>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</si>
  <si>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</si>
  <si>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</si>
  <si>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</si>
  <si>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</si>
  <si>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</si>
  <si>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</si>
  <si>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</si>
  <si>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</si>
  <si>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</si>
  <si>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</si>
  <si>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</si>
  <si>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</si>
  <si>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</si>
  <si>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</si>
  <si>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</si>
  <si>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</si>
  <si>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</si>
  <si>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</si>
  <si>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</si>
  <si>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</si>
  <si>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</si>
  <si>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</si>
  <si>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</si>
  <si>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</si>
  <si>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</si>
  <si>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</si>
  <si>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</si>
  <si>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</si>
  <si>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</si>
  <si>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</si>
  <si>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</si>
  <si>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</si>
  <si>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</si>
  <si>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</si>
  <si>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</si>
  <si>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</si>
  <si>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</si>
  <si>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</si>
  <si>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</si>
  <si>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</si>
  <si>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</si>
  <si>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</si>
  <si>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</si>
  <si>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</si>
  <si>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</si>
  <si>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</si>
  <si>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</si>
  <si>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</si>
  <si>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</si>
  <si>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</si>
  <si>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</si>
  <si>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</si>
  <si>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</si>
  <si>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</si>
  <si>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</si>
  <si>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</si>
  <si>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</si>
  <si>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</si>
  <si>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</si>
  <si>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</si>
  <si>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</si>
  <si>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</si>
  <si>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</si>
  <si>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</si>
  <si>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</si>
  <si>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</si>
  <si>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</si>
  <si>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</si>
  <si>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</si>
  <si>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</si>
  <si>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</si>
  <si>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</si>
  <si>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</si>
  <si>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</si>
  <si>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</si>
  <si>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</si>
  <si>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</si>
  <si>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</si>
  <si>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</si>
  <si>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</si>
  <si>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</si>
  <si>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</si>
  <si>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</si>
  <si>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</si>
  <si>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</si>
  <si>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</si>
  <si>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</si>
  <si>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</si>
  <si>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</si>
  <si>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</si>
  <si>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</si>
  <si>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</si>
  <si>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</si>
  <si>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</si>
  <si>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</si>
  <si>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</si>
  <si>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</si>
  <si>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</si>
  <si>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</si>
  <si>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</si>
  <si>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</si>
  <si>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</si>
  <si>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</si>
  <si>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</si>
  <si>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</si>
  <si>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</si>
  <si>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</si>
  <si>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</si>
  <si>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</si>
  <si>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</si>
  <si>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</si>
  <si>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</si>
  <si>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</si>
  <si>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</si>
  <si>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</si>
  <si>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</si>
  <si>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</si>
  <si>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</si>
  <si>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</si>
  <si>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</si>
  <si>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</si>
  <si>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</si>
  <si>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</si>
  <si>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</si>
  <si>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</si>
  <si>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</si>
  <si>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</si>
  <si>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</si>
  <si>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</si>
  <si>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</si>
  <si>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</si>
  <si>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</si>
  <si>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</si>
  <si>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</si>
  <si>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</si>
  <si>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</si>
  <si>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</si>
  <si>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</si>
  <si>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</si>
  <si>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</si>
  <si>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</si>
  <si>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</si>
  <si>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</si>
  <si>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</si>
  <si>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</si>
  <si>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</si>
  <si>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</si>
  <si>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</si>
  <si>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</si>
  <si>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</si>
  <si>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</si>
  <si>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</si>
  <si>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</si>
  <si>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</si>
  <si>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</si>
  <si>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</si>
  <si>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</si>
  <si>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</si>
  <si>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</si>
  <si>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</si>
  <si>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</si>
  <si>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</si>
  <si>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</si>
  <si>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</si>
  <si>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</si>
  <si>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</si>
  <si>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</si>
  <si>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</si>
  <si>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</si>
  <si>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</si>
  <si>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</si>
  <si>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</si>
  <si>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</si>
  <si>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</si>
  <si>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</si>
  <si>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</si>
  <si>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</si>
  <si>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</si>
  <si>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</si>
  <si>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</si>
  <si>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</si>
  <si>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</si>
  <si>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</si>
  <si>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</si>
  <si>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</si>
  <si>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</si>
  <si>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</si>
  <si>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</si>
  <si>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</si>
  <si>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</si>
  <si>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</si>
  <si>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</si>
  <si>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</si>
  <si>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</si>
  <si>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</si>
  <si>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</si>
  <si>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</si>
  <si>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</si>
  <si>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</si>
  <si>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</si>
  <si>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</si>
  <si>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</si>
  <si>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</si>
  <si>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</si>
  <si>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</si>
  <si>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</si>
  <si>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</si>
  <si>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</si>
  <si>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</si>
  <si>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</si>
  <si>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</si>
  <si>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</si>
  <si>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</si>
  <si>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</si>
  <si>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</si>
  <si>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</si>
  <si>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</si>
  <si>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</si>
  <si>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</si>
  <si>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</si>
  <si>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</si>
  <si>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</si>
  <si>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</si>
  <si>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</si>
  <si>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</si>
  <si>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</si>
  <si>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</si>
  <si>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</si>
  <si>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</si>
  <si>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</si>
  <si>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</si>
  <si>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</si>
  <si>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</si>
  <si>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</si>
  <si>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</si>
  <si>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</si>
  <si>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</si>
  <si>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</si>
  <si>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</si>
  <si>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</si>
  <si>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</si>
  <si>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</si>
  <si>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</si>
  <si>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</si>
  <si>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</si>
  <si>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</si>
  <si>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</si>
  <si>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</si>
  <si>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</si>
  <si>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</si>
  <si>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</si>
  <si>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</si>
  <si>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</si>
  <si>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</si>
  <si>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</si>
  <si>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</si>
  <si>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</si>
  <si>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</si>
  <si>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</si>
  <si>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</si>
  <si>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</si>
  <si>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</si>
  <si>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</si>
  <si>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</si>
  <si>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</si>
  <si>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</si>
  <si>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</si>
  <si>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</si>
  <si>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</si>
  <si>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</si>
  <si>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</si>
  <si>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</si>
  <si>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</si>
  <si>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</si>
  <si>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</si>
  <si>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</si>
  <si>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</si>
  <si>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</si>
  <si>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</si>
  <si>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</si>
  <si>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</si>
  <si>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</si>
  <si>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</si>
  <si>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</si>
  <si>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</si>
  <si>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</si>
  <si>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</si>
  <si>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</si>
  <si>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</si>
  <si>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</si>
  <si>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</si>
  <si>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</si>
  <si>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</si>
  <si>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</si>
  <si>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</si>
  <si>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</si>
  <si>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</si>
  <si>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</si>
  <si>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</si>
  <si>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</si>
  <si>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</si>
  <si>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</si>
  <si>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</si>
  <si>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</si>
  <si>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</si>
  <si>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</si>
  <si>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</si>
  <si>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</si>
  <si>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</si>
  <si>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</si>
  <si>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</si>
  <si>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</si>
  <si>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</si>
  <si>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</si>
  <si>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</si>
  <si>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</si>
  <si>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</si>
  <si>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</si>
  <si>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</si>
  <si>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</si>
  <si>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</si>
  <si>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</si>
  <si>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</si>
  <si>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</si>
  <si>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</si>
  <si>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</si>
  <si>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</si>
  <si>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</si>
  <si>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</si>
  <si>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</si>
  <si>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</si>
  <si>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</si>
  <si>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</si>
  <si>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</si>
  <si>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</si>
  <si>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</si>
  <si>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</si>
  <si>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</si>
  <si>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</si>
  <si>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</si>
  <si>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</si>
  <si>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</si>
  <si>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</si>
  <si>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</si>
  <si>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</si>
  <si>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</si>
  <si>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</si>
  <si>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</si>
  <si>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</si>
  <si>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</si>
  <si>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</si>
  <si>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</si>
  <si>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</si>
  <si>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</si>
  <si>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</si>
  <si>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</si>
  <si>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</si>
  <si>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</si>
  <si>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</si>
  <si>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</si>
  <si>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</si>
  <si>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</si>
  <si>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</si>
  <si>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</si>
  <si>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</si>
  <si>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</si>
  <si>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</si>
  <si>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</si>
  <si>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</si>
  <si>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</si>
  <si>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</si>
  <si>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</si>
  <si>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</si>
  <si>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</si>
  <si>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</si>
  <si>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</si>
  <si>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</si>
  <si>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</si>
  <si>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</si>
  <si>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</si>
  <si>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</si>
  <si>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</si>
  <si>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</si>
  <si>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</si>
  <si>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</si>
  <si>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</si>
  <si>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</si>
  <si>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</si>
  <si>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</si>
  <si>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</si>
  <si>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</si>
  <si>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</si>
  <si>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</si>
  <si>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</si>
  <si>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</si>
  <si>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</si>
  <si>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</si>
  <si>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</si>
  <si>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</si>
  <si>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</si>
  <si>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</si>
  <si>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</si>
  <si>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</si>
  <si>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</si>
  <si>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</si>
  <si>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</si>
  <si>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</si>
  <si>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</si>
  <si>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</si>
  <si>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</si>
  <si>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</si>
  <si>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</si>
  <si>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</si>
  <si>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</si>
  <si>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</si>
  <si>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</si>
  <si>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</si>
  <si>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</si>
  <si>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</si>
  <si>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</si>
  <si>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</si>
  <si>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</si>
  <si>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</si>
  <si>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</si>
  <si>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</si>
  <si>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</si>
  <si>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</si>
  <si>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</si>
  <si>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</si>
  <si>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</si>
  <si>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</si>
  <si>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</si>
  <si>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</si>
  <si>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</si>
  <si>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</si>
  <si>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</si>
  <si>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</si>
  <si>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</si>
  <si>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</si>
  <si>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</si>
  <si>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</si>
  <si>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</si>
  <si>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</si>
  <si>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</si>
  <si>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</si>
  <si>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</si>
  <si>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</si>
  <si>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</si>
  <si>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</si>
  <si>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</si>
  <si>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</si>
  <si>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</si>
  <si>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</si>
  <si>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</si>
  <si>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</si>
  <si>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</si>
  <si>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</si>
  <si>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</si>
  <si>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</si>
  <si>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</si>
  <si>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</si>
  <si>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</si>
  <si>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</si>
  <si>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</si>
  <si>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</si>
  <si>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</si>
  <si>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</si>
  <si>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</si>
  <si>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</si>
  <si>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</si>
  <si>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</si>
  <si>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</si>
  <si>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</si>
  <si>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</si>
  <si>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</si>
  <si>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</si>
  <si>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</si>
  <si>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</si>
  <si>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</si>
  <si>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</si>
  <si>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</si>
  <si>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</si>
  <si>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</si>
  <si>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</si>
  <si>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</si>
  <si>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</si>
  <si>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</si>
  <si>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</si>
  <si>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</si>
  <si>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</si>
  <si>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</si>
  <si>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</si>
  <si>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</si>
  <si>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</si>
  <si>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</si>
  <si>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</si>
  <si>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</si>
  <si>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</si>
  <si>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</si>
  <si>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</si>
  <si>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</si>
  <si>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</si>
  <si>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</si>
  <si>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</si>
  <si>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</si>
  <si>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</si>
  <si>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</si>
  <si>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</si>
  <si>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</si>
  <si>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</si>
  <si>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</si>
  <si>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</si>
  <si>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</si>
  <si>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</si>
  <si>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</si>
  <si>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</si>
  <si>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</si>
  <si>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</si>
  <si>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</si>
  <si>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</si>
  <si>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</si>
  <si>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</si>
  <si>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</si>
  <si>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</si>
  <si>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</si>
  <si>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</si>
  <si>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</si>
  <si>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</si>
  <si>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</si>
  <si>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</si>
  <si>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</si>
  <si>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</si>
  <si>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</si>
  <si>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</si>
  <si>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</si>
  <si>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</si>
  <si>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</si>
  <si>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</si>
  <si>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</si>
  <si>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</si>
  <si>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</si>
  <si>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</si>
  <si>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</si>
  <si>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</si>
  <si>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</si>
  <si>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</si>
  <si>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</si>
  <si>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</si>
  <si>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</si>
  <si>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</si>
  <si>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</si>
  <si>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</si>
  <si>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</si>
  <si>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</si>
  <si>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</si>
  <si>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</si>
  <si>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</si>
  <si>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</si>
  <si>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</si>
  <si>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</si>
  <si>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</si>
  <si>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</si>
  <si>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</si>
  <si>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</si>
  <si>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</si>
  <si>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</si>
  <si>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</si>
  <si>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</si>
  <si>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</si>
  <si>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</si>
  <si>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</si>
  <si>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</si>
  <si>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</si>
  <si>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</si>
  <si>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</si>
  <si>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</si>
  <si>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</si>
  <si>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</si>
  <si>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</si>
  <si>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</si>
  <si>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</si>
  <si>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</si>
  <si>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</si>
  <si>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</si>
  <si>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</si>
  <si>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</si>
  <si>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</si>
  <si>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</si>
  <si>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</si>
  <si>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</si>
  <si>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</si>
  <si>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</si>
  <si>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</si>
  <si>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</si>
  <si>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</si>
  <si>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</si>
  <si>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</si>
  <si>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</si>
  <si>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</si>
  <si>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</si>
  <si>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</si>
  <si>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</si>
  <si>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</si>
  <si>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</si>
  <si>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</si>
  <si>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</si>
  <si>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</si>
  <si>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</si>
  <si>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</si>
  <si>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</si>
  <si>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</si>
  <si>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</si>
  <si>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</si>
  <si>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</si>
  <si>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</si>
  <si>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</si>
  <si>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</si>
  <si>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</si>
  <si>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</si>
  <si>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</si>
  <si>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</si>
  <si>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</si>
  <si>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</si>
  <si>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</si>
  <si>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</si>
  <si>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</si>
  <si>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</si>
  <si>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</si>
  <si>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</si>
  <si>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</si>
  <si>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</si>
  <si>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</si>
  <si>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</si>
  <si>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</si>
  <si>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</si>
  <si>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</si>
  <si>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</si>
  <si>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</si>
  <si>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</si>
  <si>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</si>
  <si>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</si>
  <si>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</si>
  <si>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</si>
  <si>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</si>
  <si>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</si>
  <si>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</si>
  <si>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</si>
  <si>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</si>
  <si>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</si>
  <si>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</si>
  <si>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</si>
  <si>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</si>
  <si>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</si>
  <si>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</si>
  <si>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</si>
  <si>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</si>
  <si>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</si>
  <si>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</si>
  <si>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</si>
  <si>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</si>
  <si>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</si>
  <si>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</si>
  <si>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</si>
  <si>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</si>
  <si>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</si>
  <si>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</si>
  <si>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</si>
  <si>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</si>
  <si>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</si>
  <si>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</si>
  <si>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</si>
  <si>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</si>
  <si>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</si>
  <si>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</si>
  <si>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</si>
  <si>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</si>
  <si>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</si>
  <si>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</si>
  <si>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PCM-20251123-00001406</t>
  </si>
  <si>
    <t>EM team on the way ETA 60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</si>
  <si>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</si>
  <si>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</si>
  <si>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</si>
  <si>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</si>
  <si>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</si>
  <si>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</si>
  <si>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</si>
  <si>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</si>
  <si>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PCM-20251123-00001299</t>
  </si>
  <si>
    <t>ETA 20 mins</t>
  </si>
  <si>
    <t>PCM-20251123-00001405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</si>
  <si>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</si>
  <si>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</si>
  <si>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</si>
  <si>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</si>
  <si>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</si>
  <si>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</si>
  <si>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</si>
  <si>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</si>
  <si>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</si>
  <si>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</si>
  <si>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</si>
  <si>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</si>
  <si>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</si>
  <si>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scattered sites  HAJ0232 &amp; HAJ0109 / EM team at site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</si>
</sst>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2" totalsRowShown="0" headerRowDxfId="47" dataDxfId="46" headerRowBorderDxfId="44" tableBorderDxfId="45" totalsRowBorderDxfId="43">
  <autoFilter ref="A1:L4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321.7294971064839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45984.67792303241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45984.67792303241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45984.67792303241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45984.67792303241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45984.67792303241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45984.67792303241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45984.67792303241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45984.67792303241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45984.67792303241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45984.67792303241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45984.67792303241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45984.67792303241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45984.67792303241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45984.67792303241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45984.67792303241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45984.67792303241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45984.67792303241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45984.67792303241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45984.67792303241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45984.67792303241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45984.67792303241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45984.67792303241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45984.67792303241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45984.67792303241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45984.67792303241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45984.67792303241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45984.67792303241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45984.67792303241</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45984.67792303241</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BB9A2784-0517-45C8-A8B2-D7DD289941C3}"/>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159.67808506944857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0.29050405092857545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45984.67792303241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45984.67792303241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45984.67792303241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45984.67792303241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45984.67792303241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45984.67792303241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45984.67792303241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45984.67792303241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45984.67792303241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45984.67792303241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45984.67792303241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45984.67792303241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45984.67792303241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45984.67792303241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45984.67792303241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45984.67792303241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45984.67792303241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45984.67792303241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45984.67792303241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45984.67792303241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45984.67792303241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45984.67792303241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45984.67792303241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45984.67792303241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45984.67792303241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45984.67792303241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45984.67792303241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45984.67792303241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45984.67792303241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45984.67792303241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45984.67792303241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45984.67792303241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45984.67792303241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45984.67792303241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45984.67792303241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45984.67792303241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45984.67792303241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45984.67792303241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45984.67792303241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45984.67792303241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45984.67792303241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45984.67792303241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45984.67792303241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45984.67792303241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45984.67792303241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45984.67792303241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45984.67792303241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45984.67792303241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45984.67792303241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45984.67792303241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45984.67792303241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45984.67792303241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45984.67792303241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45984.67792303241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45984.67792303241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45984.67792303241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45984.67792303241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45984.67792303241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45984.67792303241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45984.67792303241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45984.67792303241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45984.67792303241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45984.67792303241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45984.67792303241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45984.67792303241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45984.67792303241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45984.67792303241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45984.67792303241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45984.67792303241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45984.67792303241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45984.67792303241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45984.67792303241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45984.67792303241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45984.67792303241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45984.67792303241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45984.67792303241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45984.67792303241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45984.67792303241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45984.67792303241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45984.67792303241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45984.67792303241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45984.67792303241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45984.67792303241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45984.67792303241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45984.67792303241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45984.67792303241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45984.67792303241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45984.67792303241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45984.67792303241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45984.67792303241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45984.67792303241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45984.67792303241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45984.67792303241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45984.67792303241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45984.67792303241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45984.67792303241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45984.67792303241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45984.67792303241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45984.67792303241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45984.67792303241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45984.67792303241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45984.67792303241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45984.67792303241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45984.67792303241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45984.67792303241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45984.67792303241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45984.67792303241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45984.67792303241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45984.67792303241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45984.67792303241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45984.67792303241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45984.67792303241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45984.67792303241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45984.67792303241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45984.67792303241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45984.67792303241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45984.67792303241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45984.67792303241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45984.67792303241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45984.67792303241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45984.67792303241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45984.67792303241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45984.67792303241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45984.67792303241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45984.67792303241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45984.67792303241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45984.67792303241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45984.67792303241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45984.67792303241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45984.67792303241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45984.67792303241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45984.67792303241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45984.67792303241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45984.67792303241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45984.67792303241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45984.67792303241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45984.67792303241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45984.67792303241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45984.67792303241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45984.67792303241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45984.67792303241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45984.67792303241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45984.67792303241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45984.67792303241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45984.67792303241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45984.67792303241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45984.67792303241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2</v>
      </c>
      <c r="D2" s="61" t="s">
        <v>20082</v>
      </c>
      <c r="E2" s="18" t="s">
        <v>39021</v>
      </c>
      <c r="F2" s="20">
        <v>45984.658553240741</v>
      </c>
      <c r="G2" s="21">
        <f t="shared" ref="G2:G52" ca="1" si="0">IFERROR(NOW()-F2,"-")</f>
        <v>1.9369791669305414E-2</v>
      </c>
      <c r="H2" s="22">
        <v>45984.652256944442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45984.67792303241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45984.67792303241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45984.67792303241</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45984.67792303241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45984.67792303241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45984.67792303241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45984.67792303241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45984.67792303241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45984.67792303241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45984.67792303241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45984.67792303241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45984.67792303241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45984.67792303241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45984.67792303241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45984.67792303241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45984.67792303241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45984.67792303241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45984.67792303241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45984.67792303241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45984.67792303241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45984.67792303241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45984.67792303241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45984.67792303241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45984.67792303241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45984.67792303241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45984.67792303241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45984.67792303241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45984.67792303241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45984.67792303241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45984.67792303241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45984.67792303241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45984.67792303241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45984.67792303241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45984.67792303241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45984.67792303241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45984.67792303241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45984.67792303241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45984.67792303241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45984.67792303241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45984.67792303241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45984.67792303241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45984.67792303241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45984.67792303241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45984.67792303241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45984.67792303241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45984.67792303241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45984.67792303241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45984.67792303241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45984.67792303241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45984.67792303241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45984.67792303241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45984.67792303241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45984.67792303241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45984.67792303241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45984.67792303241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45984.67792303241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45984.67792303241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45984.67792303241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45984.67792303241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45984.67792303241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45984.67792303241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45984.67792303241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45984.67792303241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45984.67792303241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45984.67792303241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45984.67792303241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45984.67792303241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45984.67792303241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45984.67792303241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45984.67792303241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45984.67792303241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45984.67792303241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45984.67792303241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45984.67792303241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45984.67792303241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45984.67792303241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45984.67792303241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45984.67792303241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45984.67792303241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45984.67792303241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45984.67792303241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45984.67792303241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45984.67792303241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45984.67792303241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45984.67792303241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45984.67792303241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45984.67792303241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45984.67792303241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45984.67792303241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45984.67792303241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45984.67792303241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45984.67792303241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45984.67792303241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45984.67792303241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45984.67792303241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45984.67792303241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45984.67792303241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45984.67792303241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45984.67792303241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45984.67792303241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45984.67792303241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45984.67792303241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45984.67792303241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45984.67792303241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45984.67792303241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45984.67792303241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45984.67792303241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45984.67792303241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45984.67792303241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45984.67792303241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45984.67792303241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45984.67792303241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45984.67792303241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45984.67792303241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45984.67792303241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45984.67792303241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45984.67792303241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45984.67792303241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45984.67792303241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45984.67792303241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45984.67792303241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45984.67792303241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45984.67792303241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45984.67792303241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45984.67792303241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45984.67792303241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45984.67792303241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45984.67792303241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45984.67792303241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45984.67792303241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45984.67792303241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45984.67792303241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45984.67792303241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45984.67792303241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45984.67792303241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45984.67792303241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45984.67792303241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45984.67792303241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45984.67792303241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45984.67792303241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45984.67792303241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45984.67792303241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45984.67792303241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45984.67792303241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45984.67792303241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45984.67792303241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45984.67792303241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45984.67792303241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45984.67792303241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45984.67792303241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45984.67792303241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45984.67792303241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45984.67792303241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45984.67792303241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45984.67792303241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45984.67792303241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45984.67792303241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45984.67792303241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45984.67792303241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45984.67792303241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45984.67792303241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45984.67792303241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45984.67792303241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45984.67792303241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45984.67792303241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45984.67792303241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45984.67792303241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45984.67792303241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45984.67792303241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45984.67792303241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45984.67792303241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45984.67792303241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45984.67792303241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45984.67792303241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45984.67792303241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45984.67792303241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45984.67792303241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45984.67792303241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45984.67792303241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45984.67792303241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45984.67792303241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45984.67792303241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45984.67792303241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45984.67792303241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45984.67792303241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45984.67792303241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45984.67792303241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45984.67792303241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45984.67792303241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45984.67792303241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45984.67792303241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45984.67792303241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45984.67792303241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45984.67792303241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45984.67792303241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45984.67792303241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45984.67792303241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45984.67792303241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45984.67792303241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45984.67792303241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45984.67792303241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45984.67792303241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45984.67792303241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45984.67792303241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45984.67792303241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45984.67792303241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45984.67792303241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45984.67792303241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45984.67792303241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45984.67792303241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45984.67792303241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45984.67792303241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45984.67792303241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45984.67792303241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45984.67792303241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45984.67792303241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45984.67792303241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45984.67792303241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45984.67792303241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45984.67792303241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45984.67792303241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45984.67792303241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45984.67792303241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45984.67792303241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45984.67792303241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45984.67792303241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45984.67792303241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45984.67792303241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45984.67792303241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45984.67792303241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45984.67792303241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45984.67792303241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45984.67792303241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45984.67792303241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45984.67792303241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45984.67792303241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45984.67792303241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45984.67792303241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45984.67792303241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45984.67792303241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45984.67792303241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45984.67792303241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45984.67792303241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45984.67792303241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45984.67792303241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45984.67792303241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45984.67792303241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45984.67792303241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45984.67792303241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45984.67792303241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45984.67792303241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45984.67792303241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45984.67792303241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45984.67792303241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45984.67792303241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45984.67792303241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45984.67792303241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45984.67792303241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45984.67792303241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45984.67792303241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45984.67792303241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45984.67792303241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45984.67792303241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45984.67792303241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45984.67792303241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45984.67792303241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45984.67792303241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45984.67792303241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45984.67792303241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45984.67792303241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45984.67792303241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45984.67792303241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45984.67792303241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45984.67792303241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45984.67792303241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45984.67792303241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45984.67792303241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45984.67792303241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45984.67792303241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45984.67792303241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45984.67792303241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45984.67792303241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45984.67792303241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45984.67792303241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45984.67792303241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45984.67792303241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45984.67792303241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45984.67792303241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45984.67792303241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45984.67792303241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45984.67792303241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45984.67792303241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45984.67792303241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45984.67792303241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45984.67792303241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45984.67792303241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45984.67792303241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45984.67792303241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45984.67792303241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45984.67792303241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45984.67792303241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45984.67792303241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45984.67792303241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45984.67792303241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45984.67792303241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45984.67792303241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45984.67792303241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45984.67792303241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45984.67792303241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45984.67792303241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45984.67792303241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45984.67792303241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45984.67792303241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45984.67792303241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45984.67792303241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45984.67792303241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45984.67792303241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45984.67792303241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45984.67792303241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45984.67792303241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45984.67792303241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45984.67792303241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45984.67792303241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45984.67792303241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45984.67792303241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45984.67792303241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45984.67792303241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45984.67792303241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45984.67792303241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45984.67792303241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45984.67792303241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45984.67792303241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45984.67792303241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45984.67792303241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45984.67792303241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45984.67792303241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45984.67792303241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45984.67792303241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45984.67792303241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45984.67792303241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45984.67792303241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45984.67792303241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45984.67792303241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45984.67792303241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45984.67792303241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45984.67792303241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45984.67792303241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45984.67792303241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45984.67792303241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45984.67792303241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45984.67792303241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45984.67792303241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45984.67792303241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45984.67792303241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45984.67792303241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45984.67792303241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45984.67792303241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45984.67792303241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45984.67792303241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45984.67792303241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45984.67792303241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45984.67792303241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45984.67792303241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45984.67792303241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45984.67792303241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45984.67792303241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45984.67792303241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45984.67792303241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45984.67792303241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45984.67792303241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45984.67792303241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45984.67792303241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45984.67792303241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45984.67792303241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45984.67792303241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45984.67792303241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45984.67792303241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45984.67792303241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45984.67792303241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45984.67792303241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45984.67792303241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45984.67792303241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45984.67792303241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45984.67792303241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45984.67792303241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45984.67792303241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45984.67792303241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45984.67792303241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45984.67792303241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45984.67792303241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45984.67792303241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45984.67792303241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45984.67792303241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45984.67792303241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45984.67792303241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45984.67792303241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45984.67792303241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45984.67792303241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45984.67792303241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45984.67792303241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45984.67792303241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45984.67792303241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45984.67792303241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45984.67792303241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45984.67792303241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45984.67792303241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45984.67792303241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45984.67792303241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45984.67792303241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45984.67792303241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45984.67792303241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45984.67792303241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45984.67792303241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45984.67792303241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45984.67792303241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45984.67792303241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45984.67792303241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45984.67792303241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45984.67792303241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45984.67792303241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45984.67792303241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45984.67792303241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45984.67792303241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45984.67792303241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45984.67792303241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45984.67792303241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45984.67792303241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45984.67792303241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45984.67792303241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45984.67792303241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45984.67792303241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45984.67792303241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45984.67792303241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45984.67792303241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45984.67792303241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45984.67792303241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45984.67792303241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45984.67792303241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45984.67792303241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45984.67792303241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45984.67792303241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45984.67792303241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45984.67792303241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45984.67792303241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45984.67792303241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45984.67792303241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45984.67792303241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45984.67792303241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45984.67792303241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45984.67792303241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45984.67792303241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45984.67792303241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45984.67792303241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45984.67792303241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45984.67792303241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45984.67792303241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45984.67792303241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45984.67792303241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45984.67792303241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45984.67792303241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45984.67792303241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45984.67792303241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45984.67792303241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45984.67792303241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45984.67792303241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45984.67792303241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45984.67792303241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45984.67792303241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45984.67792303241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45984.67792303241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45984.67792303241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45984.67792303241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45984.67792303241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45984.67792303241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45984.67792303241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45984.67792303241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45984.67792303241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45984.67792303241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45984.67792303241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45984.67792303241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45984.67792303241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45984.67792303241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45984.67792303241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45984.67792303241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45984.67792303241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45984.67792303241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45984.67792303241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45984.67792303241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45984.67792303241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45984.67792303241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45984.67792303241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45984.67792303241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45984.67792303241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45984.67792303241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45984.67792303241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45984.67792303241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45984.67792303241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45984.67792303241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45984.67792303241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45984.67792303241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45984.67792303241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45984.67792303241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45984.67792303241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45984.67792303241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45984.67792303241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45984.67792303241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45984.67792303241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45984.67792303241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45984.67792303241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45984.67792303241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45984.67792303241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45984.67792303241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45984.67792303241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45984.67792303241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45984.67792303241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45984.67792303241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45984.67792303241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45984.67792303241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45984.67792303241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45984.67792303241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45984.67792303241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45984.67792303241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45984.67792303241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45984.67792303241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45984.67792303241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45984.67792303241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45984.67792303241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45984.67792303241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45984.67792303241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45984.67792303241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45984.67792303241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45984.67792303241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45984.67792303241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45984.67792303241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45984.67792303241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45984.67792303241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45984.67792303241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45984.67792303241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45984.67792303241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45984.67792303241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45984.67792303241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45984.67792303241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45984.67792303241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45984.67792303241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45984.67792303241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45984.67792303241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45984.67792303241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45984.67792303241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45984.67792303241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45984.67792303241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45984.67792303241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45984.67792303241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45984.67792303241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45984.67792303241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45984.67792303241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45984.67792303241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45984.67792303241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45984.67792303241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45984.67792303241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45984.67792303241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45984.67792303241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45984.67792303241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45984.67792303241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45984.67792303241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45984.67792303241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45984.67792303241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45984.67792303241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45984.67792303241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45984.67792303241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45984.67792303241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45984.67792303241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45984.67792303241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45984.67792303241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45984.67792303241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45984.67792303241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45984.67792303241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45984.67792303241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45984.67792303241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45984.67792303241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45984.67792303241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45984.67792303241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45984.67792303241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45984.67792303241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45984.67792303241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45984.67792303241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45984.67792303241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45984.67792303241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45984.67792303241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45984.67792303241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45984.67792303241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45984.67792303241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45984.67792303241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45984.67792303241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45984.67792303241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45984.67792303241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45984.67792303241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45984.67792303241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45984.67792303241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45984.67792303241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45984.67792303241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45984.67792303241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45984.67792303241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45984.677923263887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45984.677923263887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45984.677923263887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45984.677923263887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45984.677923263887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45984.677923263887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45984.677923263887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45984.677923263887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45984.677923263887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45984.677923263887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45984.677923263887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45984.677923263887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45984.677923263887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45984.677923263887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45984.677923263887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45984.677923263887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45984.677923263887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45984.677923263887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45984.677923263887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45984.677923263887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45984.677923263887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45984.677923263887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45984.677923263887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45984.677923263887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45984.677923263887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45984.677923263887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45984.677923263887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45984.677923263887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45984.677923263887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45984.677923263887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45984.677923263887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45984.677923263887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45984.677923263887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45984.677923263887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45984.677923263887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45984.677923263887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45984.677923263887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45984.677923263887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45984.677923263887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45984.677923263887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45984.677923263887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45984.677923263887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45984.677923263887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45984.677923263887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45984.677923263887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45984.677923263887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45984.677923263887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45984.677923263887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45984.677923263887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45984.677923263887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45984.677923263887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45984.677923263887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45984.677923263887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45984.677923263887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45984.677923263887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45984.677923263887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45984.677923263887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45984.677923263887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45984.677923263887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45984.677923263887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45984.677923263887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45984.677923263887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45984.677923263887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45984.677923263887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45984.677923263887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45984.677923263887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45984.677923263887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45984.677923263887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45984.677923263887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45984.677923263887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45984.677923263887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45984.677923263887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45984.677923263887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45984.677923263887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45984.677923263887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45984.677923263887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45984.677923263887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45984.677923263887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45984.677923263887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45984.677923263887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45984.677923263887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45984.677923263887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45984.677923263887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45984.677923263887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45984.677923263887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45984.677923263887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45984.677923263887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45984.677923263887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45984.677923263887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45984.677923263887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45984.677923263887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45984.677923263887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45984.677923263887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45984.677923263887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45984.677923263887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45984.677923263887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45984.677923263887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45984.677923263887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45984.677923263887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45984.677923263887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45984.677923263887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45984.677923263887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45984.677923263887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45984.677923263887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45984.677923263887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45984.677923263887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45984.677923263887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45984.677923263887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45984.677923263887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45984.677923263887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45984.677923263887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45984.677923263887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45984.677923263887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45984.677923263887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45984.677923263887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45984.677923263887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45984.677923263887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45984.677923263887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45984.677923263887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45984.677923263887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45984.677923263887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45984.677923263887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45984.677923263887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45984.677923263887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45984.677923263887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45984.677923263887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45984.677923263887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45984.677923263887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45984.677923263887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45984.677923263887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45984.677923263887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45984.677923263887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45984.677923263887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45984.677923263887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45984.677923263887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45984.677923263887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45984.677923263887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45984.677923263887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45984.677923263887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45984.677923263887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45984.677923263887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45984.677923263887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45984.677923263887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45984.677923263887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45984.677923263887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45984.677923263887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45984.677923263887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45984.677923263887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45984.677923263887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45984.677923263887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45984.677923263887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45984.677923263887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45984.677923263887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45984.677923263887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45984.677923263887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45984.677923263887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45984.677923263887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45984.677923263887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45984.677923263887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45984.677923263887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45984.677923263887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45984.677923263887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45984.677923263887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45984.677923263887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45984.677923263887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45984.677923263887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45984.677923263887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45984.677923263887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45984.677923263887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45984.677923263887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45984.677923263887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45984.677923263887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45984.677923263887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45984.677923263887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45984.677923263887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45984.677923263887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45984.677923263887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45984.677923263887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45984.677923263887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45984.677923263887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45984.677923263887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45984.677923263887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45984.677923263887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45984.677923263887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45984.677923263887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45984.677923263887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45984.677923263887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45984.677923263887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45984.677923263887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45984.677923263887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45984.677923263887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45984.677923263887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45984.677923263887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45984.677923263887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45984.677923263887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45984.677923263887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45984.677923263887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45984.677923263887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45984.677923263887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45984.677923263887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45984.677923263887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45984.677923263887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45984.677923263887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45984.677923263887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45984.677923263887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45984.677923263887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45984.677923263887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45984.677923263887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45984.677923263887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45984.677923263887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45984.677923263887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45984.677923263887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45984.677923263887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45984.677923263887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45984.677923263887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45984.677923263887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45984.677923263887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45984.677923263887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45984.677923263887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45984.677923263887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45984.677923263887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45984.677923263887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45984.677923263887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45984.677923263887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45984.677923263887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45984.677923263887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45984.677923263887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45984.677923263887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45984.677923263887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45984.677923263887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45984.677923263887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45984.677923263887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45984.677923263887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45984.677923263887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45984.677923263887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45984.677923263887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45984.677923263887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45984.677923263887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45984.677923263887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45984.677923263887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45984.677923263887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45984.677923263887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45984.677923263887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45984.677923263887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45984.677923263887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45984.677923263887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45984.677923263887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45984.677923263887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45984.677923263887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45984.677923263887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45984.677923263887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45984.677923263887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45984.677923263887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45984.677923263887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45984.677923263887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45984.677923263887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45984.677923263887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45984.677923263887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45984.677923263887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45984.677923263887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45984.677923263887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45984.677923263887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45984.677923263887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45984.677923263887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45984.677923263887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45984.677923263887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45984.677923263887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45984.677923263887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45984.677923263887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45984.677923263887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45984.677923263887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45984.677923263887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45984.677923263887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45984.677923263887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45984.677923263887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45984.677923263887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45984.677923263887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45984.677923263887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45984.677923263887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45984.677923263887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45984.677923263887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45984.677923263887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45984.677923263887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45984.677923263887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45984.677923263887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45984.677923263887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45984.677923263887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45984.677923263887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45984.677923263887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45984.677923263887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45984.677923263887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45984.677923263887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45984.677923263887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45984.677923263887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45984.677923263887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45984.677923263887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45984.677923263887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45984.677923263887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45984.677923263887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45984.677923263887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45984.677923263887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45984.677923263887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45984.677923263887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45984.677923263887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45984.677923263887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45984.677923263887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45984.677923263887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45984.677923263887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45984.677923263887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45984.677923263887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45984.677923263887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45984.677923263887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45984.677923263887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45984.677923263887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45984.677923263887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45984.677923263887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45984.677923263887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45984.677923263887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45984.677923263887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45984.677923263887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45984.677923263887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45984.677923263887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45984.677923263887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45984.677923263887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45984.677923263887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45984.677923263887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45984.677923263887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45984.677923263887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45984.677923263887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45984.677923263887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45984.677923263887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45984.677923263887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45984.677923263887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45984.677923263887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45984.677923263887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45984.677923263887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45984.677923263887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45984.677923263887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45984.677923263887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45984.677923263887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45984.677923263887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45984.677923263887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45984.677923263887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45984.677923263887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45984.677923263887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45984.677923263887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45984.677923263887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45984.677923263887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45984.677923263887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45984.677923263887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45984.677923263887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45984.677923263887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45984.677923263887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45984.677923263887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45984.677923263887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45984.677923263887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45984.677923263887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45984.677923263887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45984.677923263887</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2"/>
  <sheetViews>
    <sheetView tabSelected="1" workbookViewId="0">
      <selection activeCell="C17" sqref="C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281.19720543981384</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0.18480960648594191</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6" ca="1" si="0">IFERROR(NOW()-F4,"")</f>
        <v>45984.67792303241</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0.11568923611048376</v>
      </c>
      <c r="H5" s="95">
        <v>45984.546261574076</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1</v>
      </c>
      <c r="D6" s="91" t="s">
        <v>29913</v>
      </c>
      <c r="E6" s="94" t="s">
        <v>39021</v>
      </c>
      <c r="F6" s="95">
        <v>45984.621574074074</v>
      </c>
      <c r="G6" s="96">
        <f t="shared" ca="1" si="0"/>
        <v>5.6348958336457144E-2</v>
      </c>
      <c r="H6" s="95">
        <v>45984.575011574074</v>
      </c>
      <c r="I6" s="113" t="str">
        <f>IFERROR(VLOOKUP(D6,DB!A:F,6,0),"")</f>
        <v>SCECO</v>
      </c>
      <c r="J6" s="113" t="str">
        <f>IFERROR(VLOOKUP(D6,DB!A:G,7,0),"")</f>
        <v>Vandalized</v>
      </c>
      <c r="K6" s="97" t="s">
        <v>39118</v>
      </c>
      <c r="L6" s="91" t="str">
        <f>IFERROR(VLOOKUP(D6,DB!A:I,9,0),"")</f>
        <v>Latis</v>
      </c>
    </row>
    <row r="7" spans="1:16" ht="15" customHeight="1">
      <c r="A7" s="113" t="s">
        <v>39119</v>
      </c>
      <c r="B7" s="113" t="str">
        <f>IFERROR(VLOOKUP(D7,DB!A:K,11,0),"")</f>
        <v>R4</v>
      </c>
      <c r="C7" s="93">
        <v>3</v>
      </c>
      <c r="D7" s="91" t="s">
        <v>35231</v>
      </c>
      <c r="E7" s="94" t="s">
        <v>39021</v>
      </c>
      <c r="F7" s="95">
        <v>45984.658379629633</v>
      </c>
      <c r="G7" s="96">
        <f t="shared" ca="1" si="0"/>
        <v>1.9543402777344454E-2</v>
      </c>
      <c r="H7" s="95">
        <v>45984.613020833334</v>
      </c>
      <c r="I7" s="113" t="str">
        <f>IFERROR(VLOOKUP(D7,DB!A:F,6,0),"")</f>
        <v>Generator-SG</v>
      </c>
      <c r="J7" s="113" t="str">
        <f>IFERROR(VLOOKUP(D7,DB!A:G,7,0),"")</f>
        <v>Vandalized</v>
      </c>
      <c r="K7" s="97" t="s">
        <v>39120</v>
      </c>
      <c r="L7" s="91" t="str">
        <f>IFERROR(VLOOKUP(D7,DB!A:I,9,0),"")</f>
        <v>Latis</v>
      </c>
    </row>
    <row r="8" spans="1:16" ht="15" customHeight="1">
      <c r="A8" s="113"/>
      <c r="B8" s="113" t="str">
        <f>IFERROR(VLOOKUP(D8,DB!A:K,11,0),"")</f>
        <v/>
      </c>
      <c r="C8" s="93"/>
      <c r="D8" s="91"/>
      <c r="E8" s="94"/>
      <c r="F8" s="95"/>
      <c r="G8" s="96">
        <f t="shared" ca="1" si="0"/>
        <v>45984.67792303241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45984.67792303241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45984.67792303241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45984.67792303241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45984.67792303241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45984.67792303241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45984.67792303241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45984.67792303241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45984.67792303241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45984.67792303241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45984.67792303241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45984.67792303241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45984.67792303241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45984.67792303241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45984.67792303241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45984.67792303241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45984.67792303241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45984.67792303241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45984.67792303241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45984.67792303241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45984.67792303241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45984.67792303241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45984.67792303241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45984.67792303241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45984.67792303241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45984.67792303241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45984.67792303241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45984.67792303241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45984.67792303241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45984.67792303241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45984.67792303241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45984.67792303241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45984.67792303241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45984.67792303241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45984.67792303241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45984.67792303241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45984.67792303241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45984.67792303241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45984.67792303241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45984.67792303241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45984.67792303241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45984.67792303241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45984.67792303241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45984.67792303241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45984.67792303241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45984.67792303241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45984.67792303241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45984.67792303241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45984.67792303241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45984.67792303241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45984.67792303241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45984.67792303241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45984.67792303241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45984.67792303241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45984.67792303241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45984.67792303241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45984.67792303241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45984.67792303241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45984.67792303241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45984.67792303241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45984.67792303241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45984.67792303241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45984.67792303241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45984.67792303241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45984.67792303241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45984.67792303241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45984.67792303241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45984.67792303241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45984.67792303241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45984.67792303241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45984.67792303241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45984.67792303241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45984.67792303241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45984.67792303241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45984.67792303241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45984.67792303241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45984.67792303241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45984.67792303241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45984.67792303241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45984.67792303241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45984.67792303241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45984.67792303241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45984.67792303241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45984.67792303241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45984.67792303241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45984.67792303241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45984.67792303241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45984.67792303241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45984.67792303241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45984.67792303241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45984.67792303241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45984.67792303241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45984.67792303241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45984.67792303241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45984.67792303241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45984.67792303241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45984.67792303241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45984.67792303241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45984.67792303241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45984.67792303241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45984.67792303241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45984.67792303241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45984.67792303241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45984.67792303241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45984.67792303241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45984.67792303241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45984.67792303241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45984.67792303241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45984.67792303241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45984.67792303241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45984.67792303241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45984.67792303241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45984.67792303241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45984.67792303241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45984.67792303241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45984.67792303241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45984.67792303241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45984.67792303241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45984.67792303241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45984.67792303241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45984.67792303241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45984.67792303241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45984.67792303241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45984.67792303241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45984.67792303241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45984.67792303241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45984.67792303241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45984.67792303241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45984.67792303241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45984.67792303241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45984.67792303241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45984.67792303241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45984.67792303241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45984.67792303241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45984.67792303241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45984.67792303241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45984.67792303241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45984.67792303241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45984.67792303241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45984.67792303241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45984.67792303241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45984.67792303241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45984.67792303241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45984.67792303241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45984.67792303241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45984.67792303241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45984.67792303241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45984.67792303241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45984.67792303241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45984.67792303241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45984.67792303241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45984.67792303241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45984.67792303241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45984.67792303241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45984.67792303241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45984.67792303241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45984.67792303241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45984.67792303241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45984.67792303241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45984.67792303241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45984.67792303241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45984.67792303241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45984.67792303241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45984.67792303241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45984.67792303241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45984.67792303241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45984.67792303241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45984.67792303241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45984.67792303241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45984.67792303241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45984.67792303241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45984.67792303241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45984.67792303241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45984.67792303241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45984.67792303241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45984.67792303241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45984.67792303241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45984.67792303241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45984.67792303241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45984.67792303241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45984.67792303241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45984.67792303241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45984.67792303241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45984.67792303241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45984.67792303241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45984.67792303241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45984.67792303241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45984.67792303241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45984.67792303241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45984.67792303241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45984.67792303241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45984.67792303241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45984.67792303241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45984.67792303241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45984.67792303241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45984.67792303241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45984.67792303241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45984.67792303241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45984.67792303241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45984.67792303241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45984.67792303241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45984.67792303241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45984.67792303241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45984.67792303241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45984.67792303241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45984.67792303241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45984.67792303241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45984.67792303241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45984.67792303241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45984.67792303241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45984.67792303241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45984.67792303241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45984.67792303241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45984.67792303241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45984.67792303241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45984.67792303241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45984.67792303241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45984.67792303241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45984.67792303241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45984.67792303241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45984.67792303241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45984.67792303241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45984.67792303241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45984.67792303241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45984.67792303241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45984.67792303241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45984.67792303241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45984.67792303241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45984.67792303241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45984.67792303241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45984.67792303241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45984.67792303241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45984.67792303241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45984.67792303241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45984.67792303241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45984.67792303241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45984.67792303241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45984.67792303241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45984.67792303241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45984.67792303241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45984.67792303241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45984.67792303241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45984.67792303241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45984.67792303241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45984.67792303241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45984.67792303241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45984.67792303241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45984.67792303241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45984.67792303241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45984.67792303241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45984.67792303241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45984.67792303241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45984.67792303241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45984.67792303241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45984.67792303241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45984.67792303241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45984.67792303241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45984.67792303241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45984.67792303241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45984.67792303241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45984.67792303241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45984.67792303241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45984.67792303241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45984.67792303241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45984.67792303241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45984.67792303241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45984.67792303241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45984.67792303241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45984.67792303241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45984.67792303241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45984.67792303241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45984.67792303241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45984.67792303241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45984.67792303241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45984.67792303241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45984.67792303241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45984.67792303241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45984.67792303241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45984.67792303241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45984.67792303241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45984.67792303241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45984.67792303241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45984.67792303241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45984.67792303241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45984.67792303241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45984.67792303241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45984.67792303241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45984.67792303241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45984.67792303241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45984.67792303241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45984.67792303241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45984.67792303241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45984.67792303241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45984.67792303241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45984.67792303241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66" ca="1" si="5">IFERROR(NOW()-F303,"")</f>
        <v>45984.67792303241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45984.67792303241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45984.67792303241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45984.67792303241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45984.67792303241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45984.67792303241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45984.67792303241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45984.67792303241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45984.67792303241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45984.67792303241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45984.67792303241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45984.67792303241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45984.67792303241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45984.67792303241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45984.67792303241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45984.67792303241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45984.67792303241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45984.67792303241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45984.67792303241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45984.67792303241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45984.67792303241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45984.67792303241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45984.67792303241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45984.67792303241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45984.67792303241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45984.67792303241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45984.67792303241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45984.67792303241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45984.67792303241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45984.67792303241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45984.67792303241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45984.67792303241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45984.67792303241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45984.67792303241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45984.67792303241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45984.67792303241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45984.67792303241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45984.67792303241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45984.67792303241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45984.67792303241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45984.67792303241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45984.67792303241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45984.67792303241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45984.67792303241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45984.67792303241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45984.67792303241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45984.67792303241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45984.67792303241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45984.67792303241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45984.67792303241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45984.67792303241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45984.67792303241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45984.67792303241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45984.67792303241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45984.67792303241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45984.67792303241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45984.67792303241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45984.67792303241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45984.67792303241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45984.67792303241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45984.67792303241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45984.67792303241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45984.67792303241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45984.67792303241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ref="G367:G412" ca="1" si="6">IFERROR(NOW()-F367,"")</f>
        <v>45984.67792303241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45984.67792303241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45984.67792303241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45984.67792303241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45984.67792303241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45984.67792303241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45984.67792303241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45984.67792303241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45984.67792303241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45984.67792303241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45984.67792303241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45984.67792303241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45984.67792303241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45984.67792303241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45984.67792303241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45984.67792303241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45984.67792303241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45984.67792303241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45984.67792303241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45984.67792303241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45984.67792303241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45984.67792303241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45984.67792303241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45984.67792303241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45984.67792303241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45984.67792303241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45984.67792303241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45984.67792303241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45984.67792303241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45984.67792303241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45984.67792303241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45984.67792303241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45984.67792303241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45984.67792303241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45984.67792303241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45984.67792303241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45984.67792303241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45984.67792303241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45984.67792303241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45984.67792303241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45984.67792303241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45984.67792303241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45984.67792303241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45984.67792303241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45984.67792303241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45984.67792303241</v>
      </c>
      <c r="H412" s="95"/>
      <c r="I412" s="113" t="str">
        <f>IFERROR(VLOOKUP(D412,DB!A:F,6,0),"")</f>
        <v/>
      </c>
      <c r="J412" s="113" t="str">
        <f>IFERROR(VLOOKUP(D412,DB!A:G,7,0),"")</f>
        <v/>
      </c>
      <c r="K412" s="97"/>
      <c r="L412" s="91" t="str">
        <f>IFERROR(VLOOKUP(D412,DB!A:I,9,0),"")</f>
        <v/>
      </c>
    </row>
  </sheetData>
  <dataValidations count="2">
    <dataValidation allowBlank="1" showInputMessage="1" showErrorMessage="1" sqref="E1" xr:uid="{A4F81451-56CC-4543-9497-104C4E44EE4B}"/>
    <dataValidation type="list" allowBlank="1" showInputMessage="1" showErrorMessage="1" sqref="E2:E4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92.845862847221724</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58.489045717593399</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36.016811921297631</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3.3046244212964666</v>
      </c>
      <c r="H5" s="122">
        <v>45981.360798611109</v>
      </c>
      <c r="I5" s="109" t="str">
        <f>IFERROR(VLOOKUP(D5,DB!A:F,6,0),"")</f>
        <v>SCECO</v>
      </c>
      <c r="J5" s="109" t="str">
        <f>IFERROR(VLOOKUP(D5,DB!A:G,7,0),"")</f>
        <v>Dead</v>
      </c>
      <c r="K5" s="109" t="s">
        <v>39128</v>
      </c>
      <c r="L5" s="109" t="str">
        <f>IFERROR(VLOOKUP(D5,DB!A:I,9,0),"")</f>
        <v>Latis</v>
      </c>
    </row>
    <row r="6" spans="1:13" ht="30.75">
      <c r="A6" s="109" t="s">
        <v>39129</v>
      </c>
      <c r="B6" s="109" t="s">
        <v>5443</v>
      </c>
      <c r="C6" s="109">
        <v>1</v>
      </c>
      <c r="D6" s="109" t="s">
        <v>39130</v>
      </c>
      <c r="E6" s="109" t="s">
        <v>39021</v>
      </c>
      <c r="F6" s="122">
        <v>45984.531875000001</v>
      </c>
      <c r="G6" s="111">
        <f ca="1">IFERROR(NOW()-F6,"")</f>
        <v>0.1460480324094533</v>
      </c>
      <c r="H6" s="122">
        <v>45984.501759259256</v>
      </c>
      <c r="I6" s="109" t="str">
        <f>IFERROR(VLOOKUP(D6,DB!A:F,6,0),"")</f>
        <v/>
      </c>
      <c r="J6" s="109" t="str">
        <f>IFERROR(VLOOKUP(D6,DB!A:G,7,0),"")</f>
        <v/>
      </c>
      <c r="K6" s="109" t="s">
        <v>39131</v>
      </c>
      <c r="L6" s="109" t="str">
        <f>IFERROR(VLOOKUP(D6,DB!A:I,9,0),"")</f>
        <v/>
      </c>
    </row>
    <row r="7" spans="1:13">
      <c r="A7" s="109" t="s">
        <v>39132</v>
      </c>
      <c r="B7" s="109" t="str">
        <f>IFERROR(VLOOKUP(D7,DB!A:K,11,0),"")</f>
        <v>R5</v>
      </c>
      <c r="C7" s="109">
        <v>3</v>
      </c>
      <c r="D7" s="109" t="s">
        <v>38249</v>
      </c>
      <c r="E7" s="109" t="s">
        <v>39100</v>
      </c>
      <c r="F7" s="122"/>
      <c r="G7" s="111">
        <f ca="1">IFERROR(NOW()-F7,"")</f>
        <v>45984.67792303241</v>
      </c>
      <c r="H7" s="122">
        <v>45984.55636574074</v>
      </c>
      <c r="I7" s="109" t="str">
        <f>IFERROR(VLOOKUP(D7,DB!A:F,6,0),"")</f>
        <v>SCECO</v>
      </c>
      <c r="J7" s="109" t="str">
        <f>IFERROR(VLOOKUP(D7,DB!A:G,7,0),"")</f>
        <v>Haj Removal</v>
      </c>
      <c r="K7" s="109" t="s">
        <v>39133</v>
      </c>
      <c r="L7" s="109" t="str">
        <f>IFERROR(VLOOKUP(D7,DB!A:I,9,0),"")</f>
        <v>Latis</v>
      </c>
    </row>
    <row r="8" spans="1:13">
      <c r="A8" s="109"/>
      <c r="B8" s="109" t="str">
        <f>IFERROR(VLOOKUP(D8,DB!A:K,11,0),"")</f>
        <v/>
      </c>
      <c r="C8" s="109"/>
      <c r="D8" s="109"/>
      <c r="E8" s="109"/>
      <c r="F8" s="109"/>
      <c r="G8" s="111">
        <f ca="1">IFERROR(NOW()-F8,"")</f>
        <v>45984.67792303241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45984.67792303241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45984.67792303241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45984.67792303241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45984.67792303241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45984.67792303241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45984.67792303241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45984.67792303241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45984.67792303241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45984.67792303241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45984.67792303241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45984.67792303241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45984.67792303241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45984.67792303241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45984.67792303241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45984.67792303241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45984.67792303241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45984.67792303241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45984.67792303241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45984.67792303241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45984.67792303241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45984.67792303241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45984.67792303241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45984.67792303241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45984.67792303241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45984.67792303241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45984.67792303241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45984.67792303241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45984.67792303241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45984.67792303241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45984.67792303241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45984.67792303241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45984.67792303241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45984.67792303241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45984.67792303241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45984.67792303241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45984.67792303241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45984.67792303241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45984.67792303241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45984.67792303241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45984.67792303241</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45984.67792303241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45984.67792303241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45984.67792303241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45984.67792303241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45984.67792303241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45984.67792303241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45984.67792303241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45984.67792303241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45984.67792303241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45984.67792303241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45984.67792303241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45984.67792303241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45984.67792303241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45984.67792303241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45984.67792303241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45984.67792303241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45984.67792303241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45984.67792303241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45984.67792303241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45984.67792303241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45984.67792303241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45984.67792303241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45984.67792303241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45984.67792303241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45984.67792303241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45984.67792303241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45984.67792303241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45984.67792303241</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c r="C2" s="146"/>
      <c r="D2" s="145"/>
      <c r="E2" s="109"/>
      <c r="F2" s="147"/>
      <c r="G2" s="75"/>
      <c r="H2" s="147"/>
      <c r="I2" s="145"/>
      <c r="J2" s="145"/>
      <c r="K2" s="148"/>
      <c r="L2" s="149"/>
    </row>
    <row r="3" spans="1:16382" ht="31.5" customHeight="1">
      <c r="A3" s="144"/>
      <c r="B3" s="145" t="str">
        <f>IFERROR(VLOOKUP(D3,DB!A:K,11,0),"")</f>
        <v/>
      </c>
      <c r="C3" s="146"/>
      <c r="D3" s="145"/>
      <c r="E3" s="109"/>
      <c r="F3" s="147"/>
      <c r="G3" s="75">
        <f ca="1">IFERROR(NOW()-F3,"-")</f>
        <v>45984.67792303241</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45984.67792303241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45984.67792303241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45984.67792303241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45984.67792303241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45984.67792303241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45984.67792303241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45984.67792303241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45984.67792303241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45984.67792303241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45984.67792303241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45984.67792303241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45984.67792303241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45984.67792303241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45984.67792303241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45984.67792303241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45984.67792303241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45984.67792303241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45984.67792303241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45984.67792303241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45984.67792303241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45984.67792303241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45984.67792303241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45984.67792303241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45984.67792303241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45984.67792303241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45984.67792303241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45984.67792303241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45984.67792303241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45984.67792303241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45984.67792303241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45984.67792303241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45984.67792303241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45984.67792303241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45984.67792303241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45984.67792303241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45984.67792303241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45984.67792303241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45984.67792303241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45984.67792303241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45984.67792303241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45984.67792303241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45984.67792303241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2025-11-23T13:16:39Z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